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4（R3決算）\02_9月公表分\05_HP更新\がっちゃんこ(最終)\"/>
    </mc:Choice>
  </mc:AlternateContent>
  <bookViews>
    <workbookView xWindow="0" yWindow="0" windowWidth="20490" windowHeight="7620" firstSheet="10" activeTab="11"/>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<sst xmlns="http://schemas.openxmlformats.org/spreadsheetml/2006/main" count="1085" uniqueCount="601">
  <si>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</si>
  <si>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</si>
  <si>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</si>
  <si>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</si>
  <si>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</si>
  <si>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</si>
  <si>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</si>
  <si>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</si>
  <si>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</si>
  <si>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</si>
  <si>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</si>
  <si>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</si>
  <si>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</si>
  <si>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</si>
  <si>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</si>
  <si>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</si>
  <si>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</si>
  <si>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</si>
  <si>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</si>
  <si>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</si>
  <si>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</si>
  <si>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</si>
  <si>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</si>
  <si>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</si>
  <si>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</si>
  <si>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</si>
  <si>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</si>
  <si>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</si>
  <si>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</si>
  <si>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</si>
  <si>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</si>
  <si>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</si>
  <si>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</si>
  <si>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</si>
  <si>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</si>
  <si>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</si>
  <si>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</si>
  <si>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</si>
  <si>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</si>
  <si>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</si>
  <si>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</si>
  <si>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</si>
  <si>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</si>
  <si>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</si>
  <si>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</si>
  <si>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</si>
  <si>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</si>
  <si>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</si>
  <si>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</si>
  <si>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</si>
  <si>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</si>
  <si>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</si>
  <si>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</si>
  <si>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</si>
  <si>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</si>
  <si>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</si>
  <si>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</si>
  <si>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</si>
  <si>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</si>
  <si>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</si>
  <si>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</si>
  <si>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</si>
  <si>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</si>
  <si>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</si>
  <si>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</si>
  <si>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</si>
  <si>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</si>
  <si>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</si>
  <si>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</si>
  <si>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</si>
  <si>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</si>
  <si>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</si>
  <si>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</si>
  <si>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</si>
  <si>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</si>
  <si>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</si>
  <si>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</si>
  <si>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</si>
  <si>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</si>
  <si>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</si>
  <si>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</si>
  <si>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</si>
  <si>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</si>
  <si>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</si>
  <si>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</si>
  <si>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</si>
  <si>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</si>
  <si>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</si>
  <si>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</si>
  <si>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</si>
  <si>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</si>
  <si>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</si>
  <si>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</si>
  <si>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</si>
  <si>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</si>
  <si>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</si>
  <si>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</si>
  <si>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</si>
  <si>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</si>
  <si>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</si>
  <si>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</si>
  <si>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</si>
  <si>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</si>
  <si>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</si>
  <si>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</si>
  <si>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</si>
  <si>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</si>
  <si>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</si>
  <si>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</si>
  <si>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</si>
  <si>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</si>
  <si>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</si>
  <si>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</si>
  <si>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</si>
  <si>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</si>
  <si>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</si>
  <si>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</si>
  <si>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</si>
  <si>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</si>
  <si>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</si>
  <si>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</si>
  <si>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</si>
  <si>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</si>
  <si>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</si>
  <si>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</si>
  <si>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</si>
  <si>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</si>
  <si>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</si>
  <si>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</si>
  <si>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</si>
  <si>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</si>
  <si>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</si>
  <si>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</si>
  <si>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</si>
  <si>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</si>
  <si>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</si>
  <si>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</si>
  <si>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</si>
  <si>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</si>
  <si>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</si>
  <si>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</si>
  <si>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</si>
  <si>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</si>
  <si>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</si>
  <si>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</si>
  <si>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</si>
  <si>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</si>
  <si>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</si>
  <si>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</si>
  <si>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</si>
  <si>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</si>
  <si>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</si>
  <si>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</si>
  <si>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</si>
  <si>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</si>
  <si>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</si>
  <si>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</si>
  <si>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</si>
  <si>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</si>
  <si>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</si>
  <si>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</si>
  <si>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</si>
  <si>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</si>
  <si>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</si>
  <si>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</si>
  <si>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</si>
  <si>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</si>
  <si>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</si>
  <si>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</si>
  <si>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</si>
  <si>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</si>
  <si>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</si>
  <si>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</si>
  <si>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</si>
  <si>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</si>
  <si>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</si>
  <si>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</si>
  <si>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</si>
  <si>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</si>
  <si>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</si>
  <si>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</si>
  <si>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</si>
  <si>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</si>
  <si>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</si>
  <si>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</si>
  <si>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</si>
  <si>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</si>
  <si>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</si>
  <si>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</si>
  <si>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</si>
  <si>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</si>
  <si>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</si>
  <si>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</si>
  <si>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</si>
  <si>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</si>
  <si>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</si>
  <si>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</si>
  <si>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</si>
  <si>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</si>
  <si>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</si>
  <si>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</si>
  <si>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</si>
  <si>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</si>
  <si>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</si>
  <si>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</si>
  <si>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</si>
  <si>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</si>
  <si>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</si>
  <si>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</si>
  <si>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</si>
  <si>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</si>
  <si>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</si>
  <si>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</si>
  <si>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島根県邑南町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</si>
  <si>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</si>
  <si>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</si>
  <si>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</si>
  <si>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</si>
  <si>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</si>
  <si>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</si>
  <si>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</si>
  <si>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</si>
  <si>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</si>
  <si>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</si>
  <si>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</si>
  <si>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</si>
  <si>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</si>
  <si>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</si>
  <si>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</si>
  <si>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</si>
  <si>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</si>
  <si>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</si>
  <si>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</si>
  <si>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</si>
  <si>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</si>
  <si>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</si>
  <si>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</si>
  <si>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</si>
  <si>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</si>
  <si>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</si>
  <si>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</si>
  <si>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</si>
  <si>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</si>
  <si>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</si>
  <si>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</si>
  <si>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</si>
  <si>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</si>
  <si>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</si>
  <si>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</si>
  <si>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</si>
  <si>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</si>
  <si>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</si>
  <si>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</si>
  <si>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</si>
  <si>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</si>
  <si>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</si>
  <si>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</si>
  <si>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</si>
  <si>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</si>
  <si>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</si>
  <si>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</si>
  <si>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</si>
  <si>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</si>
  <si>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</si>
  <si>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</si>
  <si>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</si>
  <si>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</si>
  <si>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</si>
  <si>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</si>
  <si>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</si>
  <si>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</si>
  <si>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</si>
  <si>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</si>
  <si>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</si>
  <si>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</si>
  <si>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</si>
  <si>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</si>
  <si>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</si>
  <si>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</si>
  <si>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</si>
  <si>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</si>
  <si>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</si>
  <si>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</si>
  <si>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</si>
  <si>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</si>
  <si>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</si>
  <si>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</si>
  <si>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</si>
  <si>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</si>
  <si>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</si>
  <si>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</si>
  <si>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</si>
  <si>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</si>
  <si>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</si>
  <si>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</si>
  <si>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</si>
  <si>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</si>
  <si>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</si>
  <si>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</si>
  <si>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</si>
  <si>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</si>
  <si>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</si>
  <si>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</si>
  <si>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</si>
  <si>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</si>
  <si>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</si>
  <si>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</si>
  <si>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</si>
  <si>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</si>
  <si>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</si>
  <si>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</si>
  <si>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</si>
  <si>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</si>
  <si>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</si>
  <si>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</si>
  <si>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</si>
  <si>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</si>
  <si>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</si>
  <si>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</si>
  <si>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</si>
  <si>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</si>
  <si>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</si>
  <si>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</si>
  <si>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</si>
  <si>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</si>
  <si>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</si>
  <si>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</si>
  <si>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</si>
  <si>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</si>
  <si>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</si>
  <si>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</si>
  <si>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</si>
  <si>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</si>
  <si>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</si>
  <si>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</si>
  <si>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</si>
  <si>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</si>
  <si>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</si>
  <si>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</si>
  <si>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</si>
  <si>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</si>
  <si>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</si>
  <si>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</si>
  <si>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</si>
  <si>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</si>
  <si>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</si>
  <si>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</si>
  <si>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</si>
  <si>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</si>
  <si>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</si>
  <si>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</si>
  <si>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</si>
  <si>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</si>
  <si>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</si>
  <si>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</si>
  <si>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</si>
  <si>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</si>
  <si>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</si>
  <si>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</si>
  <si>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</si>
  <si>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</si>
  <si>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</si>
  <si>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</si>
  <si>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</si>
  <si>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</si>
  <si>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</si>
  <si>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</si>
  <si>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島根県邑南町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</si>
  <si>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</si>
  <si>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</si>
  <si>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</si>
  <si>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</si>
  <si>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</si>
  <si>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</si>
  <si>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</si>
  <si>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</si>
  <si>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</si>
  <si>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</si>
  <si>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</si>
  <si>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</si>
  <si>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</si>
  <si>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</si>
  <si>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</si>
  <si>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</si>
  <si>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</si>
  <si>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</si>
  <si>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</si>
  <si>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</si>
  <si>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</si>
  <si>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</si>
  <si>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</si>
  <si>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</si>
  <si>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</si>
  <si>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</si>
  <si>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</si>
  <si>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</si>
  <si>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</si>
  <si>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</si>
  <si>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</si>
  <si>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</si>
  <si>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</si>
  <si>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</si>
  <si>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</si>
  <si>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</si>
  <si>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</si>
  <si>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</si>
  <si>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</si>
  <si>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</si>
  <si>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</si>
  <si>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</si>
  <si>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</si>
  <si>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</si>
  <si>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</si>
  <si>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</si>
  <si>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</si>
  <si>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</si>
  <si>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</si>
  <si>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</si>
  <si>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</si>
  <si>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</si>
  <si>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</si>
  <si>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</si>
  <si>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</si>
  <si>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</si>
  <si>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</si>
  <si>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</si>
  <si>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</si>
  <si>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</si>
  <si>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</si>
  <si>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</si>
  <si>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</si>
  <si>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</si>
  <si>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</si>
  <si>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</si>
  <si>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</si>
  <si>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</si>
  <si>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</si>
  <si>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</si>
  <si>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</si>
  <si>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</si>
  <si>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</si>
  <si>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</si>
  <si>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</si>
  <si>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</si>
  <si>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</si>
  <si>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</si>
  <si>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</si>
  <si>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</si>
  <si>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</si>
  <si>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</si>
  <si>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</si>
  <si>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</si>
  <si>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</si>
  <si>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</si>
  <si>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</si>
  <si>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</si>
  <si>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</si>
  <si>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</si>
  <si>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</si>
  <si>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</si>
  <si>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</si>
  <si>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</si>
  <si>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</si>
  <si>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</si>
  <si>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</si>
  <si>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</si>
  <si>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</si>
  <si>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</si>
  <si>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</si>
  <si>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</si>
  <si>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</si>
  <si>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</si>
  <si>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</si>
  <si>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</si>
  <si>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</si>
  <si>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</si>
  <si>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</si>
  <si>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</si>
  <si>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</si>
  <si>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</si>
  <si>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</si>
  <si>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</si>
  <si>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</si>
  <si>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</si>
  <si>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</si>
  <si>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</si>
  <si>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</si>
  <si>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</si>
  <si>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</si>
  <si>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</si>
  <si>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</si>
  <si>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</si>
  <si>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</si>
  <si>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</si>
  <si>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</si>
  <si>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</si>
  <si>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</si>
  <si>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</si>
  <si>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</si>
  <si>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</si>
  <si>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</si>
  <si>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</si>
  <si>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</si>
  <si>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</si>
  <si>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</si>
  <si>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</si>
  <si>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</si>
  <si>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</si>
  <si>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</si>
  <si>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</si>
  <si>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</si>
  <si>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</si>
  <si>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</si>
  <si>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</si>
  <si>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</si>
  <si>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</si>
  <si>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</si>
  <si>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</si>
  <si>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</si>
  <si>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</si>
  <si>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</si>
  <si>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</si>
  <si>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</si>
  <si>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</si>
  <si>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</si>
  <si>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</si>
  <si>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</si>
  <si>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</si>
  <si>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</si>
  <si>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</si>
  <si>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</si>
  <si>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</si>
  <si>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</si>
  <si>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</si>
  <si>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</si>
  <si>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</si>
  <si>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</si>
  <si>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</si>
  <si>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</si>
  <si>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</si>
  <si>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</si>
  <si>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</si>
  <si>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</si>
  <si>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</si>
  <si>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</si>
  <si>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</si>
  <si>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</si>
  <si>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</si>
  <si>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</si>
  <si>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</si>
  <si>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</si>
  <si>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</si>
  <si>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</si>
  <si>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</si>
  <si>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3.32</t>
  </si>
  <si>
    <t>▲ 0.18</t>
  </si>
  <si>
    <t>▲ 2.94</t>
  </si>
  <si>
    <t>一般会計</t>
  </si>
  <si>
    <t>水道事業会計</t>
  </si>
  <si>
    <t>下水道事業特別会計</t>
  </si>
  <si>
    <t>国民健康保険事業特別会計</t>
  </si>
  <si>
    <t>電気通信事業特別会計</t>
  </si>
  <si>
    <t>国民健康保険直営診療所事業特別会計</t>
  </si>
  <si>
    <t>後期高齢者医療事業特別会計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</si>
  <si>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</si>
  <si>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</si>
  <si>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</si>
  <si>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</si>
  <si>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</si>
  <si>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</si>
  <si>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</si>
  <si>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</si>
  <si>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t>
    <rPh sb="0" eb="2">
      <t>チイキ</t>
    </rPh>
    <rPh sb="2" eb="4">
      <t>シンコウ</t>
    </rPh>
    <rPh sb="4" eb="6">
      <t>キキン</t>
    </rPh>
    <phoneticPr fontId="5"/>
  </si>
  <si>
    <t>三江線跡地活用基金</t>
    <phoneticPr fontId="2"/>
  </si>
  <si>
    <t>日本一の子育て村推進基金</t>
    <phoneticPr fontId="2"/>
  </si>
  <si>
    <t>ふるさと基金</t>
    <phoneticPr fontId="2"/>
  </si>
  <si>
    <t>まちづくり推進基金</t>
    <phoneticPr fontId="2"/>
  </si>
  <si>
    <t>邑智郡総合事務組合（普通）</t>
    <rPh sb="10" eb="12">
      <t>フツウ</t>
    </rPh>
    <phoneticPr fontId="2"/>
  </si>
  <si>
    <t>邑智郡総合事務組合（介護）</t>
    <rPh sb="10" eb="12">
      <t>カイゴ</t>
    </rPh>
    <phoneticPr fontId="2"/>
  </si>
  <si>
    <t>邑智郡公立病院組合</t>
  </si>
  <si>
    <t>江津邑智消防組合</t>
    <rPh sb="0" eb="2">
      <t>ゴウツ</t>
    </rPh>
    <rPh sb="2" eb="4">
      <t>オオチ</t>
    </rPh>
    <rPh sb="4" eb="6">
      <t>ショウボウ</t>
    </rPh>
    <rPh sb="6" eb="8">
      <t>クミアイ</t>
    </rPh>
    <phoneticPr fontId="2"/>
  </si>
  <si>
    <t>島根県市町村総合事務組合</t>
  </si>
  <si>
    <t>島根県後期高齢者医療広域連合（普通）</t>
    <rPh sb="15" eb="17">
      <t>フツウ</t>
    </rPh>
    <phoneticPr fontId="2"/>
  </si>
  <si>
    <t>島根県後期高齢者医療広域連合（事業）</t>
    <rPh sb="15" eb="17">
      <t>ジギョウ</t>
    </rPh>
    <phoneticPr fontId="2"/>
  </si>
  <si>
    <t>-</t>
    <phoneticPr fontId="2"/>
  </si>
  <si>
    <t>公益財団法人邑智郡広域振興財団</t>
    <rPh sb="0" eb="2">
      <t>コウエキ</t>
    </rPh>
    <rPh sb="2" eb="6">
      <t>ザイダンホウジン</t>
    </rPh>
    <rPh sb="6" eb="9">
      <t>オオチグン</t>
    </rPh>
    <rPh sb="9" eb="11">
      <t>コウイキ</t>
    </rPh>
    <rPh sb="11" eb="13">
      <t>シンコウ</t>
    </rPh>
    <rPh sb="13" eb="15">
      <t>ザイダン</t>
    </rPh>
    <phoneticPr fontId="2"/>
  </si>
  <si>
    <t>合同会社アグリサポートおーなん</t>
    <rPh sb="0" eb="2">
      <t>ゴウドウ</t>
    </rPh>
    <rPh sb="2" eb="4">
      <t>カイシャ</t>
    </rPh>
    <phoneticPr fontId="2"/>
  </si>
  <si>
    <t>おおなんきらりエネルギー株式会社</t>
    <rPh sb="12" eb="16">
      <t>カブシキガイシャ</t>
    </rPh>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</si>
  <si>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</si>
  <si>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</si>
  <si>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</si>
  <si>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</si>
  <si>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r>
      <t>本町は、将来負担比率が</t>
    </r>
    <r>
      <rPr>
        <sz val="11"/>
        <color theme="1"/>
        <rFont val="ＭＳ Ｐゴシック"/>
        <family val="3"/>
        <charset val="128"/>
      </rPr>
      <t>減少傾向で、有形固定資産減価償却率は増加傾向にありますが、類似団体と比べて将来負担比率は高く、有形固定資産減価償却率が低くなっており、全体的には老朽化した施設の更新が進められていることを示しています。これは、平成16年の町村合併前後に支所や公民館、自治会館、ケーブルテレビ等の施設整備に伴い、借り入れた地方債が、将来負担比率の値に結びついていますが、現在はこれらの償還も進み将来負担額が減少傾向にあります。現在、新規発行の地方債の抑制や繰上償還による地方債残高の減少</t>
    </r>
    <r>
      <rPr>
        <sz val="11"/>
        <color indexed="8"/>
        <rFont val="ＭＳ Ｐゴシック"/>
        <family val="3"/>
        <charset val="128"/>
      </rPr>
      <t>を進めており財政の健全化に努めています。今後は、来たるべき公共施設等の更新需要に備えるための財源確保や施設の長寿命化による財政負担の軽減・平準化を図る必要があります。</t>
    </r>
    <rPh sb="11" eb="13">
      <t>ゲンショウ</t>
    </rPh>
    <rPh sb="13" eb="15">
      <t>ケイコウ</t>
    </rPh>
    <rPh sb="29" eb="31">
      <t>ゾウカ</t>
    </rPh>
    <rPh sb="31" eb="33">
      <t>ケイコウ</t>
    </rPh>
    <rPh sb="48" eb="50">
      <t>ショウライ</t>
    </rPh>
    <rPh sb="50" eb="52">
      <t>フタン</t>
    </rPh>
    <rPh sb="52" eb="54">
      <t>ヒリツ</t>
    </rPh>
    <rPh sb="55" eb="56">
      <t>タカ</t>
    </rPh>
    <rPh sb="78" eb="81">
      <t>ゼンタイテキ</t>
    </rPh>
    <rPh sb="83" eb="86">
      <t>ロウキュウカ</t>
    </rPh>
    <rPh sb="88" eb="90">
      <t>シセツ</t>
    </rPh>
    <rPh sb="91" eb="93">
      <t>コウシン</t>
    </rPh>
    <rPh sb="94" eb="95">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</si>
  <si>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</si>
  <si>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</si>
  <si>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</si>
  <si>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</si>
  <si>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</si>
  <si>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</si>
  <si>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る状態が続いていますが、近年は概ね減少傾向にありました。しかし、現在は、新規発行の地方債の抑制や繰上償還による地方債残高の減少を進めているものの地方交付税の減少の影響が大きく、平成30年度から実質公債費比率が増加に転じています。令和３年度は減少したものの今後も道の駅整備事業や邑智病院改築事業、石見中学校改築事業など大型事業の実施により本指標は上昇すると見込んでおり、引き続き地方債の新規発行の抑制を行うとともに繰上償還の実施により両指標の改善に努めていきます。</t>
    <rPh sb="140" eb="142">
      <t>レイワ</t>
    </rPh>
    <rPh sb="143" eb="145">
      <t>ネンド</t>
    </rPh>
    <rPh sb="146" eb="148">
      <t>ゲンショウ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</si>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</sst>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9"/>
      <color rgb="FFFF0000"/>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40"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39"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1" applyFo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113913</c:v>
                </c:pt>
                <c:pt idx="1">
                  <c:v>115050</c:v>
                </c:pt>
                <c:pt idx="2">
                  <c:v>118252</c:v>
                </c:pt>
                <c:pt idx="3">
                  <c:v>120302</c:v>
                </c:pt>
                <c:pt idx="4">
                  <c:v>114841</c:v>
                </c:pt>
              </c:numCache>
            </c:numRef>
          </c:val>
          <c:smooth val="0"/>
          <c:extLst>
            <c:ext xmlns:c16="http://schemas.microsoft.com/office/drawing/2014/chart" uri="{C3380CC4-5D6E-409C-BE32-E72D297353CC}">
              <c16:uniqueId val="{00000000-6D43-49B2-B735-CEE177EF5C0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89550</c:v>
                </c:pt>
                <c:pt idx="1">
                  <c:v>89822</c:v>
                </c:pt>
                <c:pt idx="2">
                  <c:v>132160</c:v>
                </c:pt>
                <c:pt idx="3">
                  <c:v>150074</c:v>
                </c:pt>
                <c:pt idx="4">
                  <c:v>121430</c:v>
                </c:pt>
              </c:numCache>
            </c:numRef>
          </c:val>
          <c:smooth val="0"/>
          <c:extLst>
            <c:ext xmlns:c16="http://schemas.microsoft.com/office/drawing/2014/chart" uri="{C3380CC4-5D6E-409C-BE32-E72D297353CC}">
              <c16:uniqueId val="{00000001-6D43-49B2-B735-CEE177EF5C0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3.02</c:v>
                </c:pt>
                <c:pt idx="1">
                  <c:v>2.97</c:v>
                </c:pt>
                <c:pt idx="2">
                  <c:v>3.23</c:v>
                </c:pt>
                <c:pt idx="3">
                  <c:v>2.98</c:v>
                </c:pt>
                <c:pt idx="4">
                  <c:v>2.96</c:v>
                </c:pt>
              </c:numCache>
            </c:numRef>
          </c:val>
          <c:extLst>
            <c:ext xmlns:c16="http://schemas.microsoft.com/office/drawing/2014/chart" uri="{C3380CC4-5D6E-409C-BE32-E72D297353CC}">
              <c16:uniqueId val="{00000000-91BD-4737-B4E8-54112BBF5A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6.79</c:v>
                </c:pt>
                <c:pt idx="1">
                  <c:v>6.98</c:v>
                </c:pt>
                <c:pt idx="2">
                  <c:v>3.99</c:v>
                </c:pt>
                <c:pt idx="3">
                  <c:v>5.72</c:v>
                </c:pt>
                <c:pt idx="4">
                  <c:v>7.01</c:v>
                </c:pt>
              </c:numCache>
            </c:numRef>
          </c:val>
          <c:extLst>
            <c:ext xmlns:c16="http://schemas.microsoft.com/office/drawing/2014/chart" uri="{C3380CC4-5D6E-409C-BE32-E72D297353CC}">
              <c16:uniqueId val="{00000001-91BD-4737-B4E8-54112BBF5AE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-3.32</c:v>
                </c:pt>
                <c:pt idx="1">
                  <c:v>-0.18</c:v>
                </c:pt>
                <c:pt idx="2">
                  <c:v>-2.94</c:v>
                </c:pt>
                <c:pt idx="3">
                  <c:v>3.79</c:v>
                </c:pt>
                <c:pt idx="4">
                  <c:v>3.11</c:v>
                </c:pt>
              </c:numCache>
            </c:numRef>
          </c:val>
          <c:smooth val="0"/>
          <c:extLst>
            <c:ext xmlns:c16="http://schemas.microsoft.com/office/drawing/2014/chart" uri="{C3380CC4-5D6E-409C-BE32-E72D297353CC}">
              <c16:uniqueId val="{00000002-91BD-4737-B4E8-54112BBF5AE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83-4203-A5FF-3AAE641016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83-4203-A5FF-3AAE641016F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83-4203-A5FF-3AAE641016FB}"/>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0.08</c:v>
                </c:pt>
                <c:pt idx="2">
                  <c:v>#N/A</c:v>
                </c:pt>
                <c:pt idx="3">
                  <c:v>0.03</c:v>
                </c:pt>
                <c:pt idx="4">
                  <c:v>#N/A</c:v>
                </c:pt>
                <c:pt idx="5">
                  <c:v>0.03</c:v>
                </c:pt>
                <c:pt idx="6">
                  <c:v>#N/A</c:v>
                </c:pt>
                <c:pt idx="7">
                  <c:v>0.04</c:v>
                </c:pt>
                <c:pt idx="8">
                  <c:v>#N/A</c:v>
                </c:pt>
                <c:pt idx="9">
                  <c:v>0.03</c:v>
                </c:pt>
              </c:numCache>
            </c:numRef>
          </c:val>
          <c:extLst>
            <c:ext xmlns:c16="http://schemas.microsoft.com/office/drawing/2014/chart" uri="{C3380CC4-5D6E-409C-BE32-E72D297353CC}">
              <c16:uniqueId val="{00000003-1D83-4203-A5FF-3AAE641016FB}"/>
            </c:ext>
          </c:extLst>
        </c:ser>
        <c:ser>
          <c:idx val="4"/>
          <c:order val="4"/>
          <c:tx>
            <c:strRef>
              <c:f>データシート!$A$31</c:f>
              <c:strCache>
                <c:ptCount val="1"/>
                <c:pt idx="0">
                  <c:v>国民健康保険直営診療所事業特別会計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7.0000000000000007E-2</c:v>
                </c:pt>
                <c:pt idx="8">
                  <c:v>#N/A</c:v>
                </c:pt>
                <c:pt idx="9">
                  <c:v>0.05</c:v>
                </c:pt>
              </c:numCache>
            </c:numRef>
          </c:val>
          <c:extLst>
            <c:ext xmlns:c16="http://schemas.microsoft.com/office/drawing/2014/chart" uri="{C3380CC4-5D6E-409C-BE32-E72D297353CC}">
              <c16:uniqueId val="{00000004-1D83-4203-A5FF-3AAE641016FB}"/>
            </c:ext>
          </c:extLst>
        </c:ser>
        <c:ser>
          <c:idx val="5"/>
          <c:order val="5"/>
          <c:tx>
            <c:strRef>
              <c:f>データシート!$A$32</c:f>
              <c:strCache>
                <c:ptCount val="1"/>
                <c:pt idx="0">
                  <c:v>電気通信事業特別会計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0.17</c:v>
                </c:pt>
                <c:pt idx="4">
                  <c:v>#N/A</c:v>
                </c:pt>
                <c:pt idx="5">
                  <c:v>0.28999999999999998</c:v>
                </c:pt>
                <c:pt idx="6">
                  <c:v>#N/A</c:v>
                </c:pt>
                <c:pt idx="7">
                  <c:v>0.18</c:v>
                </c:pt>
                <c:pt idx="8">
                  <c:v>#N/A</c:v>
                </c:pt>
                <c:pt idx="9">
                  <c:v>0.22</c:v>
                </c:pt>
              </c:numCache>
            </c:numRef>
          </c:val>
          <c:extLst>
            <c:ext xmlns:c16="http://schemas.microsoft.com/office/drawing/2014/chart" uri="{C3380CC4-5D6E-409C-BE32-E72D297353CC}">
              <c16:uniqueId val="{00000005-1D83-4203-A5FF-3AAE641016FB}"/>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0.35</c:v>
                </c:pt>
                <c:pt idx="4">
                  <c:v>#N/A</c:v>
                </c:pt>
                <c:pt idx="5">
                  <c:v>0.26</c:v>
                </c:pt>
                <c:pt idx="6">
                  <c:v>#N/A</c:v>
                </c:pt>
                <c:pt idx="7">
                  <c:v>0.23</c:v>
                </c:pt>
                <c:pt idx="8">
                  <c:v>#N/A</c:v>
                </c:pt>
                <c:pt idx="9">
                  <c:v>0.25</c:v>
                </c:pt>
              </c:numCache>
            </c:numRef>
          </c:val>
          <c:extLst>
            <c:ext xmlns:c16="http://schemas.microsoft.com/office/drawing/2014/chart" uri="{C3380CC4-5D6E-409C-BE32-E72D297353CC}">
              <c16:uniqueId val="{00000006-1D83-4203-A5FF-3AAE641016F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0.17</c:v>
                </c:pt>
                <c:pt idx="2">
                  <c:v>#N/A</c:v>
                </c:pt>
                <c:pt idx="3">
                  <c:v>0.19</c:v>
                </c:pt>
                <c:pt idx="4">
                  <c:v>#N/A</c:v>
                </c:pt>
                <c:pt idx="5">
                  <c:v>0.57999999999999996</c:v>
                </c:pt>
                <c:pt idx="6">
                  <c:v>#N/A</c:v>
                </c:pt>
                <c:pt idx="7">
                  <c:v>1.07</c:v>
                </c:pt>
                <c:pt idx="8">
                  <c:v>#N/A</c:v>
                </c:pt>
                <c:pt idx="9">
                  <c:v>0.62</c:v>
                </c:pt>
              </c:numCache>
            </c:numRef>
          </c:val>
          <c:extLst>
            <c:ext xmlns:c16="http://schemas.microsoft.com/office/drawing/2014/chart" uri="{C3380CC4-5D6E-409C-BE32-E72D297353CC}">
              <c16:uniqueId val="{00000007-1D83-4203-A5FF-3AAE641016F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0.04</c:v>
                </c:pt>
                <c:pt idx="2">
                  <c:v>#N/A</c:v>
                </c:pt>
                <c:pt idx="3">
                  <c:v>0.21</c:v>
                </c:pt>
                <c:pt idx="4">
                  <c:v>#N/A</c:v>
                </c:pt>
                <c:pt idx="5">
                  <c:v>0.56999999999999995</c:v>
                </c:pt>
                <c:pt idx="6">
                  <c:v>#N/A</c:v>
                </c:pt>
                <c:pt idx="7">
                  <c:v>1.1599999999999999</c:v>
                </c:pt>
                <c:pt idx="8">
                  <c:v>#N/A</c:v>
                </c:pt>
                <c:pt idx="9">
                  <c:v>1.7</c:v>
                </c:pt>
              </c:numCache>
            </c:numRef>
          </c:val>
          <c:extLst>
            <c:ext xmlns:c16="http://schemas.microsoft.com/office/drawing/2014/chart" uri="{C3380CC4-5D6E-409C-BE32-E72D297353CC}">
              <c16:uniqueId val="{00000008-1D83-4203-A5FF-3AAE641016F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2.89</c:v>
                </c:pt>
                <c:pt idx="2">
                  <c:v>#N/A</c:v>
                </c:pt>
                <c:pt idx="3">
                  <c:v>2.79</c:v>
                </c:pt>
                <c:pt idx="4">
                  <c:v>#N/A</c:v>
                </c:pt>
                <c:pt idx="5">
                  <c:v>2.93</c:v>
                </c:pt>
                <c:pt idx="6">
                  <c:v>#N/A</c:v>
                </c:pt>
                <c:pt idx="7">
                  <c:v>2.79</c:v>
                </c:pt>
                <c:pt idx="8">
                  <c:v>#N/A</c:v>
                </c:pt>
                <c:pt idx="9">
                  <c:v>2.73</c:v>
                </c:pt>
              </c:numCache>
            </c:numRef>
          </c:val>
          <c:extLst>
            <c:ext xmlns:c16="http://schemas.microsoft.com/office/drawing/2014/chart" uri="{C3380CC4-5D6E-409C-BE32-E72D297353CC}">
              <c16:uniqueId val="{00000009-1D83-4203-A5FF-3AAE641016F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1970</c:v>
                </c:pt>
                <c:pt idx="5">
                  <c:v>1965</c:v>
                </c:pt>
                <c:pt idx="8">
                  <c:v>1801</c:v>
                </c:pt>
                <c:pt idx="11">
                  <c:v>1706</c:v>
                </c:pt>
                <c:pt idx="14">
                  <c:v>1616</c:v>
                </c:pt>
              </c:numCache>
            </c:numRef>
          </c:val>
          <c:extLst>
            <c:ext xmlns:c16="http://schemas.microsoft.com/office/drawing/2014/chart" uri="{C3380CC4-5D6E-409C-BE32-E72D297353CC}">
              <c16:uniqueId val="{00000000-A608-4E86-BE6C-676179DCC4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1</c:v>
                </c:pt>
                <c:pt idx="6">
                  <c:v>0</c:v>
                </c:pt>
                <c:pt idx="9">
                  <c:v>1</c:v>
                </c:pt>
                <c:pt idx="12">
                  <c:v>1</c:v>
                </c:pt>
              </c:numCache>
            </c:numRef>
          </c:val>
          <c:extLst>
            <c:ext xmlns:c16="http://schemas.microsoft.com/office/drawing/2014/chart" uri="{C3380CC4-5D6E-409C-BE32-E72D297353CC}">
              <c16:uniqueId val="{00000001-A608-4E86-BE6C-676179DCC4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6</c:v>
                </c:pt>
                <c:pt idx="6">
                  <c:v>6</c:v>
                </c:pt>
                <c:pt idx="9">
                  <c:v>4</c:v>
                </c:pt>
                <c:pt idx="12">
                  <c:v>4</c:v>
                </c:pt>
              </c:numCache>
            </c:numRef>
          </c:val>
          <c:extLst>
            <c:ext xmlns:c16="http://schemas.microsoft.com/office/drawing/2014/chart" uri="{C3380CC4-5D6E-409C-BE32-E72D297353CC}">
              <c16:uniqueId val="{00000002-A608-4E86-BE6C-676179DCC4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101</c:v>
                </c:pt>
                <c:pt idx="3">
                  <c:v>102</c:v>
                </c:pt>
                <c:pt idx="6">
                  <c:v>109</c:v>
                </c:pt>
                <c:pt idx="9">
                  <c:v>109</c:v>
                </c:pt>
                <c:pt idx="12">
                  <c:v>73</c:v>
                </c:pt>
              </c:numCache>
            </c:numRef>
          </c:val>
          <c:extLst>
            <c:ext xmlns:c16="http://schemas.microsoft.com/office/drawing/2014/chart" uri="{C3380CC4-5D6E-409C-BE32-E72D297353CC}">
              <c16:uniqueId val="{00000003-A608-4E86-BE6C-676179DCC4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679</c:v>
                </c:pt>
                <c:pt idx="3">
                  <c:v>692</c:v>
                </c:pt>
                <c:pt idx="6">
                  <c:v>715</c:v>
                </c:pt>
                <c:pt idx="9">
                  <c:v>735</c:v>
                </c:pt>
                <c:pt idx="12">
                  <c:v>739</c:v>
                </c:pt>
              </c:numCache>
            </c:numRef>
          </c:val>
          <c:extLst>
            <c:ext xmlns:c16="http://schemas.microsoft.com/office/drawing/2014/chart" uri="{C3380CC4-5D6E-409C-BE32-E72D297353CC}">
              <c16:uniqueId val="{00000004-A608-4E86-BE6C-676179DCC4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08-4E86-BE6C-676179DCC4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08-4E86-BE6C-676179DCC4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1927</c:v>
                </c:pt>
                <c:pt idx="3">
                  <c:v>1944</c:v>
                </c:pt>
                <c:pt idx="6">
                  <c:v>1770</c:v>
                </c:pt>
                <c:pt idx="9">
                  <c:v>1611</c:v>
                </c:pt>
                <c:pt idx="12">
                  <c:v>1495</c:v>
                </c:pt>
              </c:numCache>
            </c:numRef>
          </c:val>
          <c:extLst>
            <c:ext xmlns:c16="http://schemas.microsoft.com/office/drawing/2014/chart" uri="{C3380CC4-5D6E-409C-BE32-E72D297353CC}">
              <c16:uniqueId val="{00000007-A608-4E86-BE6C-676179DCC4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743</c:v>
                </c:pt>
                <c:pt idx="2">
                  <c:v>#N/A</c:v>
                </c:pt>
                <c:pt idx="3">
                  <c:v>#N/A</c:v>
                </c:pt>
                <c:pt idx="4">
                  <c:v>780</c:v>
                </c:pt>
                <c:pt idx="5">
                  <c:v>#N/A</c:v>
                </c:pt>
                <c:pt idx="6">
                  <c:v>#N/A</c:v>
                </c:pt>
                <c:pt idx="7">
                  <c:v>799</c:v>
                </c:pt>
                <c:pt idx="8">
                  <c:v>#N/A</c:v>
                </c:pt>
                <c:pt idx="9">
                  <c:v>#N/A</c:v>
                </c:pt>
                <c:pt idx="10">
                  <c:v>754</c:v>
                </c:pt>
                <c:pt idx="11">
                  <c:v>#N/A</c:v>
                </c:pt>
                <c:pt idx="12">
                  <c:v>#N/A</c:v>
                </c:pt>
                <c:pt idx="13">
                  <c:v>696</c:v>
                </c:pt>
                <c:pt idx="14">
                  <c:v>#N/A</c:v>
                </c:pt>
              </c:numCache>
            </c:numRef>
          </c:val>
          <c:smooth val="0"/>
          <c:extLst>
            <c:ext xmlns:c16="http://schemas.microsoft.com/office/drawing/2014/chart" uri="{C3380CC4-5D6E-409C-BE32-E72D297353CC}">
              <c16:uniqueId val="{00000008-A608-4E86-BE6C-676179DCC4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15309</c:v>
                </c:pt>
                <c:pt idx="5">
                  <c:v>14639</c:v>
                </c:pt>
                <c:pt idx="8">
                  <c:v>14164</c:v>
                </c:pt>
                <c:pt idx="11">
                  <c:v>14097</c:v>
                </c:pt>
                <c:pt idx="14">
                  <c:v>13952</c:v>
                </c:pt>
              </c:numCache>
            </c:numRef>
          </c:val>
          <c:extLst>
            <c:ext xmlns:c16="http://schemas.microsoft.com/office/drawing/2014/chart" uri="{C3380CC4-5D6E-409C-BE32-E72D297353CC}">
              <c16:uniqueId val="{00000000-F847-4972-B55D-B84FEC5BA8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534</c:v>
                </c:pt>
                <c:pt idx="5">
                  <c:v>498</c:v>
                </c:pt>
                <c:pt idx="8">
                  <c:v>462</c:v>
                </c:pt>
                <c:pt idx="11">
                  <c:v>451</c:v>
                </c:pt>
                <c:pt idx="14">
                  <c:v>446</c:v>
                </c:pt>
              </c:numCache>
            </c:numRef>
          </c:val>
          <c:extLst>
            <c:ext xmlns:c16="http://schemas.microsoft.com/office/drawing/2014/chart" uri="{C3380CC4-5D6E-409C-BE32-E72D297353CC}">
              <c16:uniqueId val="{00000001-F847-4972-B55D-B84FEC5BA8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3479</c:v>
                </c:pt>
                <c:pt idx="5">
                  <c:v>3453</c:v>
                </c:pt>
                <c:pt idx="8">
                  <c:v>3572</c:v>
                </c:pt>
                <c:pt idx="11">
                  <c:v>3552</c:v>
                </c:pt>
                <c:pt idx="14">
                  <c:v>3903</c:v>
                </c:pt>
              </c:numCache>
            </c:numRef>
          </c:val>
          <c:extLst>
            <c:ext xmlns:c16="http://schemas.microsoft.com/office/drawing/2014/chart" uri="{C3380CC4-5D6E-409C-BE32-E72D297353CC}">
              <c16:uniqueId val="{00000002-F847-4972-B55D-B84FEC5BA8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47-4972-B55D-B84FEC5BA8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47-4972-B55D-B84FEC5BA8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47-4972-B55D-B84FEC5BA8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2167</c:v>
                </c:pt>
                <c:pt idx="3">
                  <c:v>2109</c:v>
                </c:pt>
                <c:pt idx="6">
                  <c:v>2029</c:v>
                </c:pt>
                <c:pt idx="9">
                  <c:v>2011</c:v>
                </c:pt>
                <c:pt idx="12">
                  <c:v>1955</c:v>
                </c:pt>
              </c:numCache>
            </c:numRef>
          </c:val>
          <c:extLst>
            <c:ext xmlns:c16="http://schemas.microsoft.com/office/drawing/2014/chart" uri="{C3380CC4-5D6E-409C-BE32-E72D297353CC}">
              <c16:uniqueId val="{00000006-F847-4972-B55D-B84FEC5BA8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768</c:v>
                </c:pt>
                <c:pt idx="3">
                  <c:v>656</c:v>
                </c:pt>
                <c:pt idx="6">
                  <c:v>559</c:v>
                </c:pt>
                <c:pt idx="9">
                  <c:v>517</c:v>
                </c:pt>
                <c:pt idx="12">
                  <c:v>462</c:v>
                </c:pt>
              </c:numCache>
            </c:numRef>
          </c:val>
          <c:extLst>
            <c:ext xmlns:c16="http://schemas.microsoft.com/office/drawing/2014/chart" uri="{C3380CC4-5D6E-409C-BE32-E72D297353CC}">
              <c16:uniqueId val="{00000007-F847-4972-B55D-B84FEC5BA8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8357</c:v>
                </c:pt>
                <c:pt idx="3">
                  <c:v>8109</c:v>
                </c:pt>
                <c:pt idx="6">
                  <c:v>7534</c:v>
                </c:pt>
                <c:pt idx="9">
                  <c:v>7112</c:v>
                </c:pt>
                <c:pt idx="12">
                  <c:v>6909</c:v>
                </c:pt>
              </c:numCache>
            </c:numRef>
          </c:val>
          <c:extLst>
            <c:ext xmlns:c16="http://schemas.microsoft.com/office/drawing/2014/chart" uri="{C3380CC4-5D6E-409C-BE32-E72D297353CC}">
              <c16:uniqueId val="{00000008-F847-4972-B55D-B84FEC5BA8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47</c:v>
                </c:pt>
                <c:pt idx="3">
                  <c:v>41</c:v>
                </c:pt>
                <c:pt idx="6">
                  <c:v>34</c:v>
                </c:pt>
                <c:pt idx="9">
                  <c:v>30</c:v>
                </c:pt>
                <c:pt idx="12">
                  <c:v>25</c:v>
                </c:pt>
              </c:numCache>
            </c:numRef>
          </c:val>
          <c:extLst>
            <c:ext xmlns:c16="http://schemas.microsoft.com/office/drawing/2014/chart" uri="{C3380CC4-5D6E-409C-BE32-E72D297353CC}">
              <c16:uniqueId val="{00000009-F847-4972-B55D-B84FEC5BA8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13762</c:v>
                </c:pt>
                <c:pt idx="3">
                  <c:v>13185</c:v>
                </c:pt>
                <c:pt idx="6">
                  <c:v>12964</c:v>
                </c:pt>
                <c:pt idx="9">
                  <c:v>13255</c:v>
                </c:pt>
                <c:pt idx="12">
                  <c:v>13467</c:v>
                </c:pt>
              </c:numCache>
            </c:numRef>
          </c:val>
          <c:extLst>
            <c:ext xmlns:c16="http://schemas.microsoft.com/office/drawing/2014/chart" uri="{C3380CC4-5D6E-409C-BE32-E72D297353CC}">
              <c16:uniqueId val="{0000000A-F847-4972-B55D-B84FEC5BA8A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5779</c:v>
                </c:pt>
                <c:pt idx="2">
                  <c:v>#N/A</c:v>
                </c:pt>
                <c:pt idx="3">
                  <c:v>#N/A</c:v>
                </c:pt>
                <c:pt idx="4">
                  <c:v>5510</c:v>
                </c:pt>
                <c:pt idx="5">
                  <c:v>#N/A</c:v>
                </c:pt>
                <c:pt idx="6">
                  <c:v>#N/A</c:v>
                </c:pt>
                <c:pt idx="7">
                  <c:v>4923</c:v>
                </c:pt>
                <c:pt idx="8">
                  <c:v>#N/A</c:v>
                </c:pt>
                <c:pt idx="9">
                  <c:v>#N/A</c:v>
                </c:pt>
                <c:pt idx="10">
                  <c:v>4824</c:v>
                </c:pt>
                <c:pt idx="11">
                  <c:v>#N/A</c:v>
                </c:pt>
                <c:pt idx="12">
                  <c:v>#N/A</c:v>
                </c:pt>
                <c:pt idx="13">
                  <c:v>4516</c:v>
                </c:pt>
                <c:pt idx="14">
                  <c:v>#N/A</c:v>
                </c:pt>
              </c:numCache>
            </c:numRef>
          </c:val>
          <c:smooth val="0"/>
          <c:extLst>
            <c:ext xmlns:c16="http://schemas.microsoft.com/office/drawing/2014/chart" uri="{C3380CC4-5D6E-409C-BE32-E72D297353CC}">
              <c16:uniqueId val="{0000000B-F847-4972-B55D-B84FEC5BA8A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274</c:v>
                </c:pt>
                <c:pt idx="1">
                  <c:v>396</c:v>
                </c:pt>
                <c:pt idx="2">
                  <c:v>503</c:v>
                </c:pt>
              </c:numCache>
            </c:numRef>
          </c:val>
          <c:extLst>
            <c:ext xmlns:c16="http://schemas.microsoft.com/office/drawing/2014/chart" uri="{C3380CC4-5D6E-409C-BE32-E72D297353CC}">
              <c16:uniqueId val="{00000000-A0A1-4DDF-9C69-CF93040A691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1979</c:v>
                </c:pt>
                <c:pt idx="1">
                  <c:v>1825</c:v>
                </c:pt>
                <c:pt idx="2">
                  <c:v>2090</c:v>
                </c:pt>
              </c:numCache>
            </c:numRef>
          </c:val>
          <c:extLst>
            <c:ext xmlns:c16="http://schemas.microsoft.com/office/drawing/2014/chart" uri="{C3380CC4-5D6E-409C-BE32-E72D297353CC}">
              <c16:uniqueId val="{00000001-A0A1-4DDF-9C69-CF93040A691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2686</c:v>
                </c:pt>
                <c:pt idx="1">
                  <c:v>2713</c:v>
                </c:pt>
                <c:pt idx="2">
                  <c:v>2681</c:v>
                </c:pt>
              </c:numCache>
            </c:numRef>
          </c:val>
          <c:extLst>
            <c:ext xmlns:c16="http://schemas.microsoft.com/office/drawing/2014/chart" uri="{C3380CC4-5D6E-409C-BE32-E72D297353CC}">
              <c16:uniqueId val="{00000002-A0A1-4DDF-9C69-CF93040A691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{1FD57F16-FCB2-42BB-A502-3BDE30581FFF}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EF1-4F2B-8DF6-650153145F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{3748FA52-467B-4EBB-9029-9DA27FA80742}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EF1-4F2B-8DF6-650153145F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{5F785682-9497-4A09-88F1-2C19BB3C1F03}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EF1-4F2B-8DF6-650153145F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{BA7DAE62-2BEA-4936-B52C-393C236C21E5}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EF1-4F2B-8DF6-650153145F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{630E409F-FDB9-4622-B991-74D79F3EFAD9}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EF1-4F2B-8DF6-650153145F8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{E612A7CE-C276-4A58-988C-F2E61C06BA0F}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EF1-4F2B-8DF6-650153145F8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{0A4CF729-6491-4B28-A5C8-05D0C48EBCF5}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EF1-4F2B-8DF6-650153145F8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{9746E2A5-8E1A-4D86-9CC7-A930295FC530}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EF1-4F2B-8DF6-650153145F8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{E60AC3FF-1D42-4AF7-BF61-F64045E1F488}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EF1-4F2B-8DF6-650153145F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55.4</c:v>
                </c:pt>
                <c:pt idx="8">
                  <c:v>54.4</c:v>
                </c:pt>
                <c:pt idx="16">
                  <c:v>56.9</c:v>
                </c:pt>
                <c:pt idx="24">
                  <c:v>59.3</c:v>
                </c:pt>
                <c:pt idx="32">
                  <c:v>61.1</c:v>
                </c:pt>
              </c:numCache>
            </c:numRef>
          </c:xVal>
          <c:yVal>
            <c:numRef>
              <c:f>公会計指標分析・財政指標組合せ分析表!$BP$51:$DC$51</c:f>
              <c:numCache>
                <c:formatCode>#,##0.0;"▲ "#,##0.0</c:formatCode>
                <c:ptCount val="40"/>
                <c:pt idx="0">
                  <c:v>109</c:v>
                </c:pt>
                <c:pt idx="8">
                  <c:v>108.5</c:v>
                </c:pt>
                <c:pt idx="16">
                  <c:v>96.3</c:v>
                </c:pt>
                <c:pt idx="24">
                  <c:v>91.6</c:v>
                </c:pt>
                <c:pt idx="32">
                  <c:v>80.599999999999994</c:v>
                </c:pt>
              </c:numCache>
            </c:numRef>
          </c:yVal>
          <c:smooth val="0"/>
          <c:extLst>
            <c:ext xmlns:c16="http://schemas.microsoft.com/office/drawing/2014/chart" uri="{C3380CC4-5D6E-409C-BE32-E72D297353CC}">
              <c16:uniqueId val="{00000009-1EF1-4F2B-8DF6-650153145F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0637198898118547E-2"/>
                  <c:y val="-6.4739042105865174E-2"/>
                </c:manualLayout>
              </c:layout>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{0D400F84-297D-4618-AA27-9CF1C67046CC}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EF1-4F2B-8DF6-650153145F8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{BDFDFC90-A90B-4882-BB6D-56ACB032F39E}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EF1-4F2B-8DF6-650153145F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{82F8E450-A483-405F-8EC1-202081F3E268}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EF1-4F2B-8DF6-650153145F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{59E3B6C7-6170-4667-8E6B-1CAAFBD23D13}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EF1-4F2B-8DF6-650153145F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{C9DFF739-EE45-4D63-AE13-D490CED35A23}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EF1-4F2B-8DF6-650153145F8A}"/>
                </c:ext>
              </c:extLst>
            </c:dLbl>
            <c:dLbl>
              <c:idx val="8"/>
              <c:layout>
                <c:manualLayout>
                  <c:x val="-4.3653202041026198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{C53CAC75-05B0-4D3B-A443-3883CDC7ED40}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EF1-4F2B-8DF6-650153145F8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{CFD1A934-93F9-4AD7-950C-3E59C86A953F}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EF1-4F2B-8DF6-650153145F8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{428ECF9D-0F77-4EED-92AD-0BD132657303}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EF1-4F2B-8DF6-650153145F8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{5505FD8E-4888-43C0-B8C7-5DBECBE34E09}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EF1-4F2B-8DF6-650153145F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61.7</c:v>
                </c:pt>
                <c:pt idx="8">
                  <c:v>61.8</c:v>
                </c:pt>
                <c:pt idx="16">
                  <c:v>62.8</c:v>
                </c:pt>
                <c:pt idx="24">
                  <c:v>64.2</c:v>
                </c:pt>
                <c:pt idx="32">
                  <c:v>67</c:v>
                </c:pt>
              </c:numCache>
            </c:numRef>
          </c:xVal>
          <c:yVal>
            <c:numRef>
              <c:f>公会計指標分析・財政指標組合せ分析表!$BP$55:$DC$55</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1EF1-4F2B-8DF6-650153145F8A}"/>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{4E49DF55-F028-4053-B11D-5007550FABF7}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206-4586-A104-4A3CCFB122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{659E2985-9BE4-4401-A668-CF1ACC845A14}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206-4586-A104-4A3CCFB122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{308E8709-906C-4356-A4A9-3E74032D5C72}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206-4586-A104-4A3CCFB122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{270E936C-FF91-4F5A-BFF6-1E36BE095FB1}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206-4586-A104-4A3CCFB122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{95C36D87-8E0A-45E9-A765-7BA3695F7463}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206-4586-A104-4A3CCFB1229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{CE9D41DB-2A1F-4C0A-97E4-28001630C03C}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206-4586-A104-4A3CCFB12292}"/>
                </c:ext>
              </c:extLst>
            </c:dLbl>
            <c:dLbl>
              <c:idx val="16"/>
              <c:layout>
                <c:manualLayout>
                  <c:x val="-2.3532770012589712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{F6B4286D-6504-45BD-A360-CE76DF637579}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206-4586-A104-4A3CCFB12292}"/>
                </c:ext>
              </c:extLst>
            </c:dLbl>
            <c:dLbl>
              <c:idx val="24"/>
              <c:layout>
                <c:manualLayout>
                  <c:x val="-3.960791543756145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{D02F1E37-CC61-4C83-98DF-BD145B397876}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206-4586-A104-4A3CCFB1229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{C0D0F889-9BE6-459B-AC5B-28E5DE303E83}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206-4586-A104-4A3CCFB122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14.5</c:v>
                </c:pt>
                <c:pt idx="16">
                  <c:v>14.9</c:v>
                </c:pt>
                <c:pt idx="24">
                  <c:v>15</c:v>
                </c:pt>
                <c:pt idx="32">
                  <c:v>14.1</c:v>
                </c:pt>
              </c:numCache>
            </c:numRef>
          </c:xVal>
          <c:yVal>
            <c:numRef>
              <c:f>公会計指標分析・財政指標組合せ分析表!$BP$73:$DC$73</c:f>
              <c:numCache>
                <c:formatCode>#,##0.0;"▲ "#,##0.0</c:formatCode>
                <c:ptCount val="40"/>
                <c:pt idx="0">
                  <c:v>109</c:v>
                </c:pt>
                <c:pt idx="8">
                  <c:v>108.5</c:v>
                </c:pt>
                <c:pt idx="16">
                  <c:v>96.3</c:v>
                </c:pt>
                <c:pt idx="24">
                  <c:v>91.6</c:v>
                </c:pt>
                <c:pt idx="32">
                  <c:v>80.599999999999994</c:v>
                </c:pt>
              </c:numCache>
            </c:numRef>
          </c:yVal>
          <c:smooth val="0"/>
          <c:extLst>
            <c:ext xmlns:c16="http://schemas.microsoft.com/office/drawing/2014/chart" uri="{C3380CC4-5D6E-409C-BE32-E72D297353CC}">
              <c16:uniqueId val="{00000009-4206-4586-A104-4A3CCFB122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6912234820436797E-3"/>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{B3C727E6-A970-45AA-AB96-4B35E834C77A}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206-4586-A104-4A3CCFB122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{28739B2E-C51F-4977-8874-94FF8A3FB6B9}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206-4586-A104-4A3CCFB122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{003BF490-0DED-45F0-AF75-B7324F599097}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206-4586-A104-4A3CCFB122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{ACFC7BFC-F33E-4827-B635-376DC37A0D5D}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206-4586-A104-4A3CCFB122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{A8C86697-47EA-4788-8486-651358B69A9C}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206-4586-A104-4A3CCFB12292}"/>
                </c:ext>
              </c:extLst>
            </c:dLbl>
            <c:dLbl>
              <c:idx val="8"/>
              <c:layout>
                <c:manualLayout>
                  <c:x val="0"/>
                  <c:y val="2.255160773939705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{A08AAF6E-826A-42AE-864C-7C89A620B1CE}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206-4586-A104-4A3CCFB12292}"/>
                </c:ext>
              </c:extLst>
            </c:dLbl>
            <c:dLbl>
              <c:idx val="16"/>
              <c:layout>
                <c:manualLayout>
                  <c:x val="0"/>
                  <c:y val="-1.785987052599925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{4386753F-FDCC-4C4A-82BD-E2C20B3506A1}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206-4586-A104-4A3CCFB1229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{24A970CF-4B44-4A9C-8FD6-9C128B4E701B}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206-4586-A104-4A3CCFB1229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{0A7CEEDD-8849-4A3D-9810-9F9B2580659E}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206-4586-A104-4A3CCFB122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9.9</c:v>
                </c:pt>
                <c:pt idx="8">
                  <c:v>9.9</c:v>
                </c:pt>
                <c:pt idx="16">
                  <c:v>9.9</c:v>
                </c:pt>
                <c:pt idx="24">
                  <c:v>9.5</c:v>
                </c:pt>
                <c:pt idx="32">
                  <c:v>9.5</c:v>
                </c:pt>
              </c:numCache>
            </c:numRef>
          </c:xVal>
          <c:yVal>
            <c:numRef>
              <c:f>公会計指標分析・財政指標組合せ分析表!$BP$77:$DC$77</c:f>
              <c:numCache>
                <c:formatCode>#,##0.0;"▲ "#,##0.0</c:formatCode>
                <c:ptCount val="40"/>
                <c:pt idx="0">
                  <c:v>46.8</c:v>
                </c:pt>
                <c:pt idx="8">
                  <c:v>48.4</c:v>
                </c:pt>
                <c:pt idx="16">
                  <c:v>43</c:v>
                </c:pt>
                <c:pt idx="24">
                  <c:v>32.4</c:v>
                </c:pt>
                <c:pt idx="32">
                  <c:v>20</c:v>
                </c:pt>
              </c:numCache>
            </c:numRef>
          </c:yVal>
          <c:smooth val="0"/>
          <c:extLst>
            <c:ext xmlns:c16="http://schemas.microsoft.com/office/drawing/2014/chart" uri="{C3380CC4-5D6E-409C-BE32-E72D297353CC}">
              <c16:uniqueId val="{00000013-4206-4586-A104-4A3CCFB12292}"/>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10,194
10,119
419.29
13,849,247
13,586,503
212,410
7,177,810
13,466,993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％）に加え、町内に中心となる産業が少ないこと等により、財政基盤が弱く、類似団体平均をかなり下回っている。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共施設等総合管理計画に基づく施設の統合・廃止や組織の見直し等により、邑南町行財政改善計画を着実に実行し、現在行っている新発債の制限の継続による公債費の減少に努め、活力あるまちづくりを展開しつつ、行政の効率化を進めることによって、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93634</xdr:rowOff>
    </xdr:from>
    <xdr:ext cx="762000" cy="259045"/>
    <xdr:sp macro="" textlink="">
      <xdr:nvSpPr>
        <xdr:cNvPr id="72" name="財政力平均値テキスト"/>
        <xdr:cNvSpPr txBox="1"/>
      </xdr:nvSpPr>
      <xdr:spPr>
        <a:xfrm>
          <a:off x="5041900" y="695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8" name="フローチャート: 判断 77"/>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79" name="テキスト ボックス 78"/>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286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955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町村合併まで福祉施設の運営を直営で行っていたため、近隣自治体と比較して職員数が多い状態にあったが、施設の民間譲渡等を行い職員数の削減を行ってきた。令和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年度は、これまで行ってきた新発債の抑制や合併後の大型建設事業の起債償還終了による公債費の減少や普通交付税の追加交付などにより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が、依然として高い比率となっている。今後も、新年度予算編成時に新発債の制限をかけることや、予算編成方針に邑南町行財政改善計画の確実な実行を掲げ、経常収支比率の改善に努めて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65</xdr:row>
      <xdr:rowOff>157480</xdr:rowOff>
    </xdr:to>
    <xdr:cxnSp macro="">
      <xdr:nvCxnSpPr>
        <xdr:cNvPr id="127" name="直線コネクタ 126"/>
        <xdr:cNvCxnSpPr/>
      </xdr:nvCxnSpPr>
      <xdr:spPr>
        <a:xfrm flipV="1">
          <a:off x="4953000" y="10346182"/>
          <a:ext cx="0" cy="955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30"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31" name="直線コネクタ 130"/>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77978</xdr:rowOff>
    </xdr:from>
    <xdr:to>
      <xdr:col>23</xdr:col>
      <xdr:colOff>133350</xdr:colOff>
      <xdr:row>65</xdr:row>
      <xdr:rowOff>51308</xdr:rowOff>
    </xdr:to>
    <xdr:cxnSp macro="">
      <xdr:nvCxnSpPr>
        <xdr:cNvPr id="132" name="直線コネクタ 131"/>
        <xdr:cNvCxnSpPr/>
      </xdr:nvCxnSpPr>
      <xdr:spPr>
        <a:xfrm flipV="1">
          <a:off x="4114800" y="1105077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154957</xdr:rowOff>
    </xdr:from>
    <xdr:ext cx="762000" cy="259045"/>
    <xdr:sp macro="" textlink="">
      <xdr:nvSpPr>
        <xdr:cNvPr id="133" name="財政構造の弾力性平均値テキスト"/>
        <xdr:cNvSpPr txBox="1"/>
      </xdr:nvSpPr>
      <xdr:spPr>
        <a:xfrm>
          <a:off x="5041900" y="1061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66</xdr:row>
      <xdr:rowOff>39116</xdr:rowOff>
    </xdr:to>
    <xdr:cxnSp macro="">
      <xdr:nvCxnSpPr>
        <xdr:cNvPr id="135" name="直線コネクタ 134"/>
        <xdr:cNvCxnSpPr/>
      </xdr:nvCxnSpPr>
      <xdr:spPr>
        <a:xfrm flipV="1">
          <a:off x="3225800" y="1119555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155194</xdr:rowOff>
    </xdr:from>
    <xdr:to>
      <xdr:col>19</xdr:col>
      <xdr:colOff>184150</xdr:colOff>
      <xdr:row>64</xdr:row>
      <xdr:rowOff>85344</xdr:rowOff>
    </xdr:to>
    <xdr:sp macro="" textlink="">
      <xdr:nvSpPr>
        <xdr:cNvPr id="136" name="フローチャート: 判断 135"/>
        <xdr:cNvSpPr/>
      </xdr:nvSpPr>
      <xdr:spPr>
        <a:xfrm>
          <a:off x="4064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95521</xdr:rowOff>
    </xdr:from>
    <xdr:ext cx="736600" cy="259045"/>
    <xdr:sp macro="" textlink="">
      <xdr:nvSpPr>
        <xdr:cNvPr id="137" name="テキスト ボックス 136"/>
        <xdr:cNvSpPr txBox="1"/>
      </xdr:nvSpPr>
      <xdr:spPr>
        <a:xfrm>
          <a:off x="3733800" y="1072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39116</xdr:rowOff>
    </xdr:to>
    <xdr:cxnSp macro="">
      <xdr:nvCxnSpPr>
        <xdr:cNvPr id="138" name="直線コネクタ 137"/>
        <xdr:cNvCxnSpPr/>
      </xdr:nvCxnSpPr>
      <xdr:spPr>
        <a:xfrm>
          <a:off x="2336800" y="113403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51308</xdr:rowOff>
    </xdr:from>
    <xdr:to>
      <xdr:col>15</xdr:col>
      <xdr:colOff>133350</xdr:colOff>
      <xdr:row>64</xdr:row>
      <xdr:rowOff>152908</xdr:rowOff>
    </xdr:to>
    <xdr:sp macro="" textlink="">
      <xdr:nvSpPr>
        <xdr:cNvPr id="139" name="フローチャート: 判断 138"/>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163085</xdr:rowOff>
    </xdr:from>
    <xdr:ext cx="762000" cy="259045"/>
    <xdr:sp macro="" textlink="">
      <xdr:nvSpPr>
        <xdr:cNvPr id="140" name="テキスト ボックス 139"/>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89916</xdr:rowOff>
    </xdr:from>
    <xdr:to>
      <xdr:col>11</xdr:col>
      <xdr:colOff>31750</xdr:colOff>
      <xdr:row>66</xdr:row>
      <xdr:rowOff>24638</xdr:rowOff>
    </xdr:to>
    <xdr:cxnSp macro="">
      <xdr:nvCxnSpPr>
        <xdr:cNvPr id="141" name="直線コネクタ 140"/>
        <xdr:cNvCxnSpPr/>
      </xdr:nvCxnSpPr>
      <xdr:spPr>
        <a:xfrm>
          <a:off x="1447800" y="1123416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42" name="フローチャート: 判断 141"/>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43" name="テキスト ボックス 142"/>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131064</xdr:rowOff>
    </xdr:from>
    <xdr:to>
      <xdr:col>7</xdr:col>
      <xdr:colOff>31750</xdr:colOff>
      <xdr:row>64</xdr:row>
      <xdr:rowOff>61214</xdr:rowOff>
    </xdr:to>
    <xdr:sp macro="" textlink="">
      <xdr:nvSpPr>
        <xdr:cNvPr id="144" name="フローチャート: 判断 143"/>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71391</xdr:rowOff>
    </xdr:from>
    <xdr:ext cx="762000" cy="259045"/>
    <xdr:sp macro="" textlink="">
      <xdr:nvSpPr>
        <xdr:cNvPr id="145" name="テキスト ボックス 144"/>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27178</xdr:rowOff>
    </xdr:from>
    <xdr:to>
      <xdr:col>23</xdr:col>
      <xdr:colOff>184150</xdr:colOff>
      <xdr:row>64</xdr:row>
      <xdr:rowOff>128778</xdr:rowOff>
    </xdr:to>
    <xdr:sp macro="" textlink="">
      <xdr:nvSpPr>
        <xdr:cNvPr id="151" name="楕円 150"/>
        <xdr:cNvSpPr/>
      </xdr:nvSpPr>
      <xdr:spPr>
        <a:xfrm>
          <a:off x="49022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170705</xdr:rowOff>
    </xdr:from>
    <xdr:ext cx="762000" cy="259045"/>
    <xdr:sp macro="" textlink="">
      <xdr:nvSpPr>
        <xdr:cNvPr id="152" name="財政構造の弾力性該当値テキスト"/>
        <xdr:cNvSpPr txBox="1"/>
      </xdr:nvSpPr>
      <xdr:spPr>
        <a:xfrm>
          <a:off x="5041900" y="1097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3" name="楕円 152"/>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4" name="テキスト ボックス 153"/>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5" name="楕円 154"/>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6" name="テキスト ボックス 155"/>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7" name="楕円 156"/>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8" name="テキスト ボックス 157"/>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59" name="楕円 158"/>
        <xdr:cNvSpPr/>
      </xdr:nvSpPr>
      <xdr:spPr>
        <a:xfrm>
          <a:off x="1397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60" name="テキスト ボックス 159"/>
        <xdr:cNvSpPr txBox="1"/>
      </xdr:nvSpPr>
      <xdr:spPr>
        <a:xfrm>
          <a:off x="1066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類似団体と比較して１人当たりの人件費及び物件費が高くなっている。</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人口は減少傾向にあるが、面積は広大で居住地が分散しているため窓口業務等行政サービスの集約化が難しく、職員の削減、施設の統合等による維持管理経費の削減が行えていないことが一因である。</a:t>
          </a:r>
        </a:p>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その他、共同処理を行う事務組合に対する負担金や福祉施設への委託料・補助金等の割合が大きい。今後、公共施設等総合管理計画に基づいた施設の統合・廃止や行財政改善計画に基づく維持管理経費の削減を目指し、限られた財源で、効率的かつ適正な行政サービスの提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89350</xdr:rowOff>
    </xdr:from>
    <xdr:to>
      <xdr:col>23</xdr:col>
      <xdr:colOff>133350</xdr:colOff>
      <xdr:row>88</xdr:row>
      <xdr:rowOff>166585</xdr:rowOff>
    </xdr:to>
    <xdr:cxnSp macro="">
      <xdr:nvCxnSpPr>
        <xdr:cNvPr id="190" name="直線コネクタ 189"/>
        <xdr:cNvCxnSpPr/>
      </xdr:nvCxnSpPr>
      <xdr:spPr>
        <a:xfrm flipV="1">
          <a:off x="4953000" y="13976800"/>
          <a:ext cx="0" cy="1277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138662</xdr:rowOff>
    </xdr:from>
    <xdr:ext cx="762000" cy="259045"/>
    <xdr:sp macro="" textlink="">
      <xdr:nvSpPr>
        <xdr:cNvPr id="191" name="人件費・物件費等の状況最小値テキスト"/>
        <xdr:cNvSpPr txBox="1"/>
      </xdr:nvSpPr>
      <xdr:spPr>
        <a:xfrm>
          <a:off x="5041900" y="1522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166585</xdr:rowOff>
    </xdr:from>
    <xdr:to>
      <xdr:col>24</xdr:col>
      <xdr:colOff>12700</xdr:colOff>
      <xdr:row>88</xdr:row>
      <xdr:rowOff>166585</xdr:rowOff>
    </xdr:to>
    <xdr:cxnSp macro="">
      <xdr:nvCxnSpPr>
        <xdr:cNvPr id="192" name="直線コネクタ 191"/>
        <xdr:cNvCxnSpPr/>
      </xdr:nvCxnSpPr>
      <xdr:spPr>
        <a:xfrm>
          <a:off x="4864100" y="15254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4277</xdr:rowOff>
    </xdr:from>
    <xdr:ext cx="762000" cy="259045"/>
    <xdr:sp macro="" textlink="">
      <xdr:nvSpPr>
        <xdr:cNvPr id="193" name="人件費・物件費等の状況最大値テキスト"/>
        <xdr:cNvSpPr txBox="1"/>
      </xdr:nvSpPr>
      <xdr:spPr>
        <a:xfrm>
          <a:off x="5041900" y="1372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89350</xdr:rowOff>
    </xdr:from>
    <xdr:to>
      <xdr:col>24</xdr:col>
      <xdr:colOff>12700</xdr:colOff>
      <xdr:row>81</xdr:row>
      <xdr:rowOff>89350</xdr:rowOff>
    </xdr:to>
    <xdr:cxnSp macro="">
      <xdr:nvCxnSpPr>
        <xdr:cNvPr id="194" name="直線コネクタ 193"/>
        <xdr:cNvCxnSpPr/>
      </xdr:nvCxnSpPr>
      <xdr:spPr>
        <a:xfrm>
          <a:off x="4864100" y="1397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120396</xdr:rowOff>
    </xdr:from>
    <xdr:to>
      <xdr:col>23</xdr:col>
      <xdr:colOff>133350</xdr:colOff>
      <xdr:row>85</xdr:row>
      <xdr:rowOff>131736</xdr:rowOff>
    </xdr:to>
    <xdr:cxnSp macro="">
      <xdr:nvCxnSpPr>
        <xdr:cNvPr id="195" name="直線コネクタ 194"/>
        <xdr:cNvCxnSpPr/>
      </xdr:nvCxnSpPr>
      <xdr:spPr>
        <a:xfrm flipV="1">
          <a:off x="4114800" y="14693646"/>
          <a:ext cx="8382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169034</xdr:rowOff>
    </xdr:from>
    <xdr:ext cx="762000" cy="259045"/>
    <xdr:sp macro="" textlink="">
      <xdr:nvSpPr>
        <xdr:cNvPr id="196" name="人件費・物件費等の状況平均値テキスト"/>
        <xdr:cNvSpPr txBox="1"/>
      </xdr:nvSpPr>
      <xdr:spPr>
        <a:xfrm>
          <a:off x="5041900" y="14227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152507</xdr:rowOff>
    </xdr:from>
    <xdr:to>
      <xdr:col>23</xdr:col>
      <xdr:colOff>184150</xdr:colOff>
      <xdr:row>84</xdr:row>
      <xdr:rowOff>82657</xdr:rowOff>
    </xdr:to>
    <xdr:sp macro="" textlink="">
      <xdr:nvSpPr>
        <xdr:cNvPr id="197" name="フローチャート: 判断 196"/>
        <xdr:cNvSpPr/>
      </xdr:nvSpPr>
      <xdr:spPr>
        <a:xfrm>
          <a:off x="4902200" y="1438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163433</xdr:rowOff>
    </xdr:from>
    <xdr:to>
      <xdr:col>19</xdr:col>
      <xdr:colOff>133350</xdr:colOff>
      <xdr:row>85</xdr:row>
      <xdr:rowOff>131736</xdr:rowOff>
    </xdr:to>
    <xdr:cxnSp macro="">
      <xdr:nvCxnSpPr>
        <xdr:cNvPr id="198" name="直線コネクタ 197"/>
        <xdr:cNvCxnSpPr/>
      </xdr:nvCxnSpPr>
      <xdr:spPr>
        <a:xfrm>
          <a:off x="3225800" y="14565233"/>
          <a:ext cx="889000" cy="13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61975</xdr:rowOff>
    </xdr:from>
    <xdr:to>
      <xdr:col>19</xdr:col>
      <xdr:colOff>184150</xdr:colOff>
      <xdr:row>83</xdr:row>
      <xdr:rowOff>163575</xdr:rowOff>
    </xdr:to>
    <xdr:sp macro="" textlink="">
      <xdr:nvSpPr>
        <xdr:cNvPr id="199" name="フローチャート: 判断 198"/>
        <xdr:cNvSpPr/>
      </xdr:nvSpPr>
      <xdr:spPr>
        <a:xfrm>
          <a:off x="4064000" y="1429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2302</xdr:rowOff>
    </xdr:from>
    <xdr:ext cx="736600" cy="259045"/>
    <xdr:sp macro="" textlink="">
      <xdr:nvSpPr>
        <xdr:cNvPr id="200" name="テキスト ボックス 199"/>
        <xdr:cNvSpPr txBox="1"/>
      </xdr:nvSpPr>
      <xdr:spPr>
        <a:xfrm>
          <a:off x="3733800" y="14061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163433</xdr:rowOff>
    </xdr:from>
    <xdr:to>
      <xdr:col>15</xdr:col>
      <xdr:colOff>82550</xdr:colOff>
      <xdr:row>84</xdr:row>
      <xdr:rowOff>168335</xdr:rowOff>
    </xdr:to>
    <xdr:cxnSp macro="">
      <xdr:nvCxnSpPr>
        <xdr:cNvPr id="201" name="直線コネクタ 200"/>
        <xdr:cNvCxnSpPr/>
      </xdr:nvCxnSpPr>
      <xdr:spPr>
        <a:xfrm flipV="1">
          <a:off x="2336800" y="14565233"/>
          <a:ext cx="889000" cy="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157090</xdr:rowOff>
    </xdr:from>
    <xdr:to>
      <xdr:col>15</xdr:col>
      <xdr:colOff>133350</xdr:colOff>
      <xdr:row>83</xdr:row>
      <xdr:rowOff>87240</xdr:rowOff>
    </xdr:to>
    <xdr:sp macro="" textlink="">
      <xdr:nvSpPr>
        <xdr:cNvPr id="202" name="フローチャート: 判断 201"/>
        <xdr:cNvSpPr/>
      </xdr:nvSpPr>
      <xdr:spPr>
        <a:xfrm>
          <a:off x="3175000" y="142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97417</xdr:rowOff>
    </xdr:from>
    <xdr:ext cx="762000" cy="259045"/>
    <xdr:sp macro="" textlink="">
      <xdr:nvSpPr>
        <xdr:cNvPr id="203" name="テキスト ボックス 202"/>
        <xdr:cNvSpPr txBox="1"/>
      </xdr:nvSpPr>
      <xdr:spPr>
        <a:xfrm>
          <a:off x="2844800" y="139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168335</xdr:rowOff>
    </xdr:from>
    <xdr:to>
      <xdr:col>11</xdr:col>
      <xdr:colOff>31750</xdr:colOff>
      <xdr:row>85</xdr:row>
      <xdr:rowOff>58655</xdr:rowOff>
    </xdr:to>
    <xdr:cxnSp macro="">
      <xdr:nvCxnSpPr>
        <xdr:cNvPr id="204" name="直線コネクタ 203"/>
        <xdr:cNvCxnSpPr/>
      </xdr:nvCxnSpPr>
      <xdr:spPr>
        <a:xfrm flipV="1">
          <a:off x="1447800" y="14570135"/>
          <a:ext cx="889000" cy="6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111247</xdr:rowOff>
    </xdr:from>
    <xdr:to>
      <xdr:col>11</xdr:col>
      <xdr:colOff>82550</xdr:colOff>
      <xdr:row>83</xdr:row>
      <xdr:rowOff>41397</xdr:rowOff>
    </xdr:to>
    <xdr:sp macro="" textlink="">
      <xdr:nvSpPr>
        <xdr:cNvPr id="205" name="フローチャート: 判断 204"/>
        <xdr:cNvSpPr/>
      </xdr:nvSpPr>
      <xdr:spPr>
        <a:xfrm>
          <a:off x="22860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51574</xdr:rowOff>
    </xdr:from>
    <xdr:ext cx="762000" cy="259045"/>
    <xdr:sp macro="" textlink="">
      <xdr:nvSpPr>
        <xdr:cNvPr id="206" name="テキスト ボックス 205"/>
        <xdr:cNvSpPr txBox="1"/>
      </xdr:nvSpPr>
      <xdr:spPr>
        <a:xfrm>
          <a:off x="1955800" y="1393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101845</xdr:rowOff>
    </xdr:from>
    <xdr:to>
      <xdr:col>7</xdr:col>
      <xdr:colOff>31750</xdr:colOff>
      <xdr:row>83</xdr:row>
      <xdr:rowOff>31995</xdr:rowOff>
    </xdr:to>
    <xdr:sp macro="" textlink="">
      <xdr:nvSpPr>
        <xdr:cNvPr id="207" name="フローチャート: 判断 206"/>
        <xdr:cNvSpPr/>
      </xdr:nvSpPr>
      <xdr:spPr>
        <a:xfrm>
          <a:off x="1397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42172</xdr:rowOff>
    </xdr:from>
    <xdr:ext cx="762000" cy="259045"/>
    <xdr:sp macro="" textlink="">
      <xdr:nvSpPr>
        <xdr:cNvPr id="208" name="テキスト ボックス 207"/>
        <xdr:cNvSpPr txBox="1"/>
      </xdr:nvSpPr>
      <xdr:spPr>
        <a:xfrm>
          <a:off x="1066800" y="1392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69596</xdr:rowOff>
    </xdr:from>
    <xdr:to>
      <xdr:col>23</xdr:col>
      <xdr:colOff>184150</xdr:colOff>
      <xdr:row>85</xdr:row>
      <xdr:rowOff>171196</xdr:rowOff>
    </xdr:to>
    <xdr:sp macro="" textlink="">
      <xdr:nvSpPr>
        <xdr:cNvPr id="214" name="楕円 213"/>
        <xdr:cNvSpPr/>
      </xdr:nvSpPr>
      <xdr:spPr>
        <a:xfrm>
          <a:off x="4902200" y="146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41673</xdr:rowOff>
    </xdr:from>
    <xdr:ext cx="762000" cy="259045"/>
    <xdr:sp macro="" textlink="">
      <xdr:nvSpPr>
        <xdr:cNvPr id="215" name="人件費・物件費等の状況該当値テキスト"/>
        <xdr:cNvSpPr txBox="1"/>
      </xdr:nvSpPr>
      <xdr:spPr>
        <a:xfrm>
          <a:off x="5041900" y="146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80936</xdr:rowOff>
    </xdr:from>
    <xdr:to>
      <xdr:col>19</xdr:col>
      <xdr:colOff>184150</xdr:colOff>
      <xdr:row>86</xdr:row>
      <xdr:rowOff>11086</xdr:rowOff>
    </xdr:to>
    <xdr:sp macro="" textlink="">
      <xdr:nvSpPr>
        <xdr:cNvPr id="216" name="楕円 215"/>
        <xdr:cNvSpPr/>
      </xdr:nvSpPr>
      <xdr:spPr>
        <a:xfrm>
          <a:off x="4064000" y="146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167313</xdr:rowOff>
    </xdr:from>
    <xdr:ext cx="736600" cy="259045"/>
    <xdr:sp macro="" textlink="">
      <xdr:nvSpPr>
        <xdr:cNvPr id="217" name="テキスト ボックス 216"/>
        <xdr:cNvSpPr txBox="1"/>
      </xdr:nvSpPr>
      <xdr:spPr>
        <a:xfrm>
          <a:off x="3733800" y="1474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112633</xdr:rowOff>
    </xdr:from>
    <xdr:to>
      <xdr:col>15</xdr:col>
      <xdr:colOff>133350</xdr:colOff>
      <xdr:row>85</xdr:row>
      <xdr:rowOff>42783</xdr:rowOff>
    </xdr:to>
    <xdr:sp macro="" textlink="">
      <xdr:nvSpPr>
        <xdr:cNvPr id="218" name="楕円 217"/>
        <xdr:cNvSpPr/>
      </xdr:nvSpPr>
      <xdr:spPr>
        <a:xfrm>
          <a:off x="3175000" y="1451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27560</xdr:rowOff>
    </xdr:from>
    <xdr:ext cx="762000" cy="259045"/>
    <xdr:sp macro="" textlink="">
      <xdr:nvSpPr>
        <xdr:cNvPr id="219" name="テキスト ボックス 218"/>
        <xdr:cNvSpPr txBox="1"/>
      </xdr:nvSpPr>
      <xdr:spPr>
        <a:xfrm>
          <a:off x="2844800" y="1460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117535</xdr:rowOff>
    </xdr:from>
    <xdr:to>
      <xdr:col>11</xdr:col>
      <xdr:colOff>82550</xdr:colOff>
      <xdr:row>85</xdr:row>
      <xdr:rowOff>47685</xdr:rowOff>
    </xdr:to>
    <xdr:sp macro="" textlink="">
      <xdr:nvSpPr>
        <xdr:cNvPr id="220" name="楕円 219"/>
        <xdr:cNvSpPr/>
      </xdr:nvSpPr>
      <xdr:spPr>
        <a:xfrm>
          <a:off x="2286000" y="1451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32462</xdr:rowOff>
    </xdr:from>
    <xdr:ext cx="762000" cy="259045"/>
    <xdr:sp macro="" textlink="">
      <xdr:nvSpPr>
        <xdr:cNvPr id="221" name="テキスト ボックス 220"/>
        <xdr:cNvSpPr txBox="1"/>
      </xdr:nvSpPr>
      <xdr:spPr>
        <a:xfrm>
          <a:off x="1955800" y="1460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7855</xdr:rowOff>
    </xdr:from>
    <xdr:to>
      <xdr:col>7</xdr:col>
      <xdr:colOff>31750</xdr:colOff>
      <xdr:row>85</xdr:row>
      <xdr:rowOff>109455</xdr:rowOff>
    </xdr:to>
    <xdr:sp macro="" textlink="">
      <xdr:nvSpPr>
        <xdr:cNvPr id="222" name="楕円 221"/>
        <xdr:cNvSpPr/>
      </xdr:nvSpPr>
      <xdr:spPr>
        <a:xfrm>
          <a:off x="1397000" y="145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94232</xdr:rowOff>
    </xdr:from>
    <xdr:ext cx="762000" cy="259045"/>
    <xdr:sp macro="" textlink="">
      <xdr:nvSpPr>
        <xdr:cNvPr id="223" name="テキスト ボックス 222"/>
        <xdr:cNvSpPr txBox="1"/>
      </xdr:nvSpPr>
      <xdr:spPr>
        <a:xfrm>
          <a:off x="1066800" y="14667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２８年度から実施している給与の総合的見直しによる現給保障や、高齢層職員の退職及び３０代から４０代の職員採用により、人員構造が平準化されたことで近年は下降傾向が続いていたが、人事異動に伴う職種間の変動や経験年数階層区分間の変動により令和３年度は増加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45357</xdr:rowOff>
    </xdr:from>
    <xdr:to>
      <xdr:col>81</xdr:col>
      <xdr:colOff>44450</xdr:colOff>
      <xdr:row>90</xdr:row>
      <xdr:rowOff>122464</xdr:rowOff>
    </xdr:to>
    <xdr:cxnSp macro="">
      <xdr:nvCxnSpPr>
        <xdr:cNvPr id="254" name="直線コネクタ 253"/>
        <xdr:cNvCxnSpPr/>
      </xdr:nvCxnSpPr>
      <xdr:spPr>
        <a:xfrm flipV="1">
          <a:off x="17018000" y="13932807"/>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131734</xdr:rowOff>
    </xdr:from>
    <xdr:ext cx="762000" cy="259045"/>
    <xdr:sp macro="" textlink="">
      <xdr:nvSpPr>
        <xdr:cNvPr id="257" name="給与水準   （国との比較）最大値テキスト"/>
        <xdr:cNvSpPr txBox="1"/>
      </xdr:nvSpPr>
      <xdr:spPr>
        <a:xfrm>
          <a:off x="17106900" y="136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45357</xdr:rowOff>
    </xdr:from>
    <xdr:to>
      <xdr:col>81</xdr:col>
      <xdr:colOff>133350</xdr:colOff>
      <xdr:row>81</xdr:row>
      <xdr:rowOff>45357</xdr:rowOff>
    </xdr:to>
    <xdr:cxnSp macro="">
      <xdr:nvCxnSpPr>
        <xdr:cNvPr id="258" name="直線コネクタ 257"/>
        <xdr:cNvCxnSpPr/>
      </xdr:nvCxnSpPr>
      <xdr:spPr>
        <a:xfrm>
          <a:off x="16929100" y="1393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154214</xdr:rowOff>
    </xdr:from>
    <xdr:to>
      <xdr:col>81</xdr:col>
      <xdr:colOff>44450</xdr:colOff>
      <xdr:row>87</xdr:row>
      <xdr:rowOff>154214</xdr:rowOff>
    </xdr:to>
    <xdr:cxnSp macro="">
      <xdr:nvCxnSpPr>
        <xdr:cNvPr id="259" name="直線コネクタ 258"/>
        <xdr:cNvCxnSpPr/>
      </xdr:nvCxnSpPr>
      <xdr:spPr>
        <a:xfrm>
          <a:off x="16179800" y="15070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60" name="給与水準   （国との比較）平均値テキスト"/>
        <xdr:cNvSpPr txBox="1"/>
      </xdr:nvSpPr>
      <xdr:spPr>
        <a:xfrm>
          <a:off x="17106900" y="14537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61" name="フローチャート: 判断 260"/>
        <xdr:cNvSpPr/>
      </xdr:nvSpPr>
      <xdr:spPr>
        <a:xfrm>
          <a:off x="169672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68036</xdr:rowOff>
    </xdr:from>
    <xdr:to>
      <xdr:col>77</xdr:col>
      <xdr:colOff>44450</xdr:colOff>
      <xdr:row>87</xdr:row>
      <xdr:rowOff>154214</xdr:rowOff>
    </xdr:to>
    <xdr:cxnSp macro="">
      <xdr:nvCxnSpPr>
        <xdr:cNvPr id="262" name="直線コネクタ 261"/>
        <xdr:cNvCxnSpPr/>
      </xdr:nvCxnSpPr>
      <xdr:spPr>
        <a:xfrm>
          <a:off x="15290800" y="1498418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3" name="フローチャート: 判断 262"/>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4" name="テキスト ボックス 263"/>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68036</xdr:rowOff>
    </xdr:from>
    <xdr:to>
      <xdr:col>72</xdr:col>
      <xdr:colOff>203200</xdr:colOff>
      <xdr:row>87</xdr:row>
      <xdr:rowOff>85271</xdr:rowOff>
    </xdr:to>
    <xdr:cxnSp macro="">
      <xdr:nvCxnSpPr>
        <xdr:cNvPr id="265" name="直線コネクタ 264"/>
        <xdr:cNvCxnSpPr/>
      </xdr:nvCxnSpPr>
      <xdr:spPr>
        <a:xfrm flipV="1">
          <a:off x="14401800" y="149841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6" name="フローチャート: 判断 265"/>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7" name="テキスト ボックス 266"/>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51707</xdr:rowOff>
    </xdr:to>
    <xdr:cxnSp macro="">
      <xdr:nvCxnSpPr>
        <xdr:cNvPr id="268" name="直線コネクタ 267"/>
        <xdr:cNvCxnSpPr/>
      </xdr:nvCxnSpPr>
      <xdr:spPr>
        <a:xfrm flipV="1">
          <a:off x="13512800" y="150014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69" name="フローチャート: 判断 268"/>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0" name="テキスト ボックス 269"/>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1" name="フローチャート: 判断 270"/>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2" name="テキスト ボックス 271"/>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103414</xdr:rowOff>
    </xdr:from>
    <xdr:to>
      <xdr:col>81</xdr:col>
      <xdr:colOff>95250</xdr:colOff>
      <xdr:row>88</xdr:row>
      <xdr:rowOff>33564</xdr:rowOff>
    </xdr:to>
    <xdr:sp macro="" textlink="">
      <xdr:nvSpPr>
        <xdr:cNvPr id="278" name="楕円 277"/>
        <xdr:cNvSpPr/>
      </xdr:nvSpPr>
      <xdr:spPr>
        <a:xfrm>
          <a:off x="169672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75491</xdr:rowOff>
    </xdr:from>
    <xdr:ext cx="762000" cy="259045"/>
    <xdr:sp macro="" textlink="">
      <xdr:nvSpPr>
        <xdr:cNvPr id="279" name="給与水準   （国との比較）該当値テキスト"/>
        <xdr:cNvSpPr txBox="1"/>
      </xdr:nvSpPr>
      <xdr:spPr>
        <a:xfrm>
          <a:off x="17106900" y="14991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103414</xdr:rowOff>
    </xdr:from>
    <xdr:to>
      <xdr:col>77</xdr:col>
      <xdr:colOff>95250</xdr:colOff>
      <xdr:row>88</xdr:row>
      <xdr:rowOff>33564</xdr:rowOff>
    </xdr:to>
    <xdr:sp macro="" textlink="">
      <xdr:nvSpPr>
        <xdr:cNvPr id="280" name="楕円 279"/>
        <xdr:cNvSpPr/>
      </xdr:nvSpPr>
      <xdr:spPr>
        <a:xfrm>
          <a:off x="16129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18341</xdr:rowOff>
    </xdr:from>
    <xdr:ext cx="736600" cy="259045"/>
    <xdr:sp macro="" textlink="">
      <xdr:nvSpPr>
        <xdr:cNvPr id="281" name="テキスト ボックス 280"/>
        <xdr:cNvSpPr txBox="1"/>
      </xdr:nvSpPr>
      <xdr:spPr>
        <a:xfrm>
          <a:off x="15798800" y="15105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4" name="楕円 283"/>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5" name="テキスト ボックス 284"/>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　面積が広いうえ、人口が集中している地域が分散していることに加え、高齢化率が</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45.2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2022</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月末）と全国平均に比べ非常に高く、公共交通機関の少ない本町の現状では、支所等の行政サービスを集約化することによる職員数の削減は難しい。また、道路改良や農業、保健福祉事業における個別訪問など、面積に応じた人員配置が必要な事業が多いため、人口に対する職員数が多くなっている。今後は、</a:t>
          </a:r>
          <a:r>
            <a:rPr kumimoji="1" lang="en-US" altLang="ja-JP" sz="125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250">
              <a:solidFill>
                <a:sysClr val="windowText" lastClr="000000"/>
              </a:solidFill>
              <a:latin typeface="ＭＳ Ｐゴシック" panose="020B0600070205080204" pitchFamily="50" charset="-128"/>
              <a:ea typeface="ＭＳ Ｐゴシック" panose="020B0600070205080204" pitchFamily="50" charset="-128"/>
            </a:rPr>
            <a:t>の活用等による行政サービスの効率化を図るとともに、行財政改善計画に基づき、事務事業の整理縮小や組織・機構の見直しや職員育成を行い、行政のスリム化を図る。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161834</xdr:rowOff>
    </xdr:to>
    <xdr:cxnSp macro="">
      <xdr:nvCxnSpPr>
        <xdr:cNvPr id="319" name="直線コネクタ 318"/>
        <xdr:cNvCxnSpPr/>
      </xdr:nvCxnSpPr>
      <xdr:spPr>
        <a:xfrm flipV="1">
          <a:off x="17018000" y="10119360"/>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133911</xdr:rowOff>
    </xdr:from>
    <xdr:ext cx="762000" cy="259045"/>
    <xdr:sp macro="" textlink="">
      <xdr:nvSpPr>
        <xdr:cNvPr id="320" name="定員管理の状況最小値テキスト"/>
        <xdr:cNvSpPr txBox="1"/>
      </xdr:nvSpPr>
      <xdr:spPr>
        <a:xfrm>
          <a:off x="17106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161834</xdr:rowOff>
    </xdr:from>
    <xdr:to>
      <xdr:col>81</xdr:col>
      <xdr:colOff>133350</xdr:colOff>
      <xdr:row>66</xdr:row>
      <xdr:rowOff>161834</xdr:rowOff>
    </xdr:to>
    <xdr:cxnSp macro="">
      <xdr:nvCxnSpPr>
        <xdr:cNvPr id="321" name="直線コネクタ 320"/>
        <xdr:cNvCxnSpPr/>
      </xdr:nvCxnSpPr>
      <xdr:spPr>
        <a:xfrm>
          <a:off x="16929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22" name="定員管理の状況最大値テキスト"/>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23" name="直線コネクタ 322"/>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2117</xdr:rowOff>
    </xdr:from>
    <xdr:to>
      <xdr:col>81</xdr:col>
      <xdr:colOff>44450</xdr:colOff>
      <xdr:row>66</xdr:row>
      <xdr:rowOff>35439</xdr:rowOff>
    </xdr:to>
    <xdr:cxnSp macro="">
      <xdr:nvCxnSpPr>
        <xdr:cNvPr id="324" name="直線コネクタ 323"/>
        <xdr:cNvCxnSpPr/>
      </xdr:nvCxnSpPr>
      <xdr:spPr>
        <a:xfrm>
          <a:off x="16179800" y="11317817"/>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25" name="定員管理の状況平均値テキスト"/>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26" name="フローチャート: 判断 325"/>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109220</xdr:rowOff>
    </xdr:from>
    <xdr:to>
      <xdr:col>77</xdr:col>
      <xdr:colOff>44450</xdr:colOff>
      <xdr:row>66</xdr:row>
      <xdr:rowOff>2117</xdr:rowOff>
    </xdr:to>
    <xdr:cxnSp macro="">
      <xdr:nvCxnSpPr>
        <xdr:cNvPr id="327" name="直線コネクタ 326"/>
        <xdr:cNvCxnSpPr/>
      </xdr:nvCxnSpPr>
      <xdr:spPr>
        <a:xfrm>
          <a:off x="15290800" y="112534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115691</xdr:rowOff>
    </xdr:from>
    <xdr:to>
      <xdr:col>77</xdr:col>
      <xdr:colOff>95250</xdr:colOff>
      <xdr:row>62</xdr:row>
      <xdr:rowOff>45841</xdr:rowOff>
    </xdr:to>
    <xdr:sp macro="" textlink="">
      <xdr:nvSpPr>
        <xdr:cNvPr id="328" name="フローチャート: 判断 327"/>
        <xdr:cNvSpPr/>
      </xdr:nvSpPr>
      <xdr:spPr>
        <a:xfrm>
          <a:off x="16129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56018</xdr:rowOff>
    </xdr:from>
    <xdr:ext cx="736600" cy="259045"/>
    <xdr:sp macro="" textlink="">
      <xdr:nvSpPr>
        <xdr:cNvPr id="329" name="テキスト ボックス 328"/>
        <xdr:cNvSpPr txBox="1"/>
      </xdr:nvSpPr>
      <xdr:spPr>
        <a:xfrm>
          <a:off x="15798800" y="1034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66705</xdr:rowOff>
    </xdr:from>
    <xdr:to>
      <xdr:col>72</xdr:col>
      <xdr:colOff>203200</xdr:colOff>
      <xdr:row>65</xdr:row>
      <xdr:rowOff>109220</xdr:rowOff>
    </xdr:to>
    <xdr:cxnSp macro="">
      <xdr:nvCxnSpPr>
        <xdr:cNvPr id="330" name="直線コネクタ 329"/>
        <xdr:cNvCxnSpPr/>
      </xdr:nvCxnSpPr>
      <xdr:spPr>
        <a:xfrm>
          <a:off x="14401800" y="11210955"/>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84667</xdr:rowOff>
    </xdr:from>
    <xdr:to>
      <xdr:col>73</xdr:col>
      <xdr:colOff>44450</xdr:colOff>
      <xdr:row>62</xdr:row>
      <xdr:rowOff>14817</xdr:rowOff>
    </xdr:to>
    <xdr:sp macro="" textlink="">
      <xdr:nvSpPr>
        <xdr:cNvPr id="331" name="フローチャート: 判断 330"/>
        <xdr:cNvSpPr/>
      </xdr:nvSpPr>
      <xdr:spPr>
        <a:xfrm>
          <a:off x="15240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24994</xdr:rowOff>
    </xdr:from>
    <xdr:ext cx="762000" cy="259045"/>
    <xdr:sp macro="" textlink="">
      <xdr:nvSpPr>
        <xdr:cNvPr id="332" name="テキスト ボックス 331"/>
        <xdr:cNvSpPr txBox="1"/>
      </xdr:nvSpPr>
      <xdr:spPr>
        <a:xfrm>
          <a:off x="14909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51767</xdr:rowOff>
    </xdr:from>
    <xdr:to>
      <xdr:col>68</xdr:col>
      <xdr:colOff>152400</xdr:colOff>
      <xdr:row>65</xdr:row>
      <xdr:rowOff>66705</xdr:rowOff>
    </xdr:to>
    <xdr:cxnSp macro="">
      <xdr:nvCxnSpPr>
        <xdr:cNvPr id="333" name="直線コネクタ 332"/>
        <xdr:cNvCxnSpPr/>
      </xdr:nvCxnSpPr>
      <xdr:spPr>
        <a:xfrm>
          <a:off x="13512800" y="11196017"/>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31810</xdr:rowOff>
    </xdr:from>
    <xdr:to>
      <xdr:col>68</xdr:col>
      <xdr:colOff>203200</xdr:colOff>
      <xdr:row>61</xdr:row>
      <xdr:rowOff>133410</xdr:rowOff>
    </xdr:to>
    <xdr:sp macro="" textlink="">
      <xdr:nvSpPr>
        <xdr:cNvPr id="334" name="フローチャート: 判断 333"/>
        <xdr:cNvSpPr/>
      </xdr:nvSpPr>
      <xdr:spPr>
        <a:xfrm>
          <a:off x="14351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143587</xdr:rowOff>
    </xdr:from>
    <xdr:ext cx="762000" cy="259045"/>
    <xdr:sp macro="" textlink="">
      <xdr:nvSpPr>
        <xdr:cNvPr id="335" name="テキスト ボックス 334"/>
        <xdr:cNvSpPr txBox="1"/>
      </xdr:nvSpPr>
      <xdr:spPr>
        <a:xfrm>
          <a:off x="14020800" y="102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36" name="フローチャート: 判断 335"/>
        <xdr:cNvSpPr/>
      </xdr:nvSpPr>
      <xdr:spPr>
        <a:xfrm>
          <a:off x="13462000" y="1047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128650</xdr:rowOff>
    </xdr:from>
    <xdr:ext cx="762000" cy="259045"/>
    <xdr:sp macro="" textlink="">
      <xdr:nvSpPr>
        <xdr:cNvPr id="337" name="テキスト ボックス 336"/>
        <xdr:cNvSpPr txBox="1"/>
      </xdr:nvSpPr>
      <xdr:spPr>
        <a:xfrm>
          <a:off x="13131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156089</xdr:rowOff>
    </xdr:from>
    <xdr:to>
      <xdr:col>81</xdr:col>
      <xdr:colOff>95250</xdr:colOff>
      <xdr:row>66</xdr:row>
      <xdr:rowOff>86239</xdr:rowOff>
    </xdr:to>
    <xdr:sp macro="" textlink="">
      <xdr:nvSpPr>
        <xdr:cNvPr id="343" name="楕円 342"/>
        <xdr:cNvSpPr/>
      </xdr:nvSpPr>
      <xdr:spPr>
        <a:xfrm>
          <a:off x="16967200" y="113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51966</xdr:rowOff>
    </xdr:from>
    <xdr:ext cx="762000" cy="259045"/>
    <xdr:sp macro="" textlink="">
      <xdr:nvSpPr>
        <xdr:cNvPr id="344" name="定員管理の状況該当値テキスト"/>
        <xdr:cNvSpPr txBox="1"/>
      </xdr:nvSpPr>
      <xdr:spPr>
        <a:xfrm>
          <a:off x="17106900" y="1119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122767</xdr:rowOff>
    </xdr:from>
    <xdr:to>
      <xdr:col>77</xdr:col>
      <xdr:colOff>95250</xdr:colOff>
      <xdr:row>66</xdr:row>
      <xdr:rowOff>52917</xdr:rowOff>
    </xdr:to>
    <xdr:sp macro="" textlink="">
      <xdr:nvSpPr>
        <xdr:cNvPr id="345" name="楕円 344"/>
        <xdr:cNvSpPr/>
      </xdr:nvSpPr>
      <xdr:spPr>
        <a:xfrm>
          <a:off x="16129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37694</xdr:rowOff>
    </xdr:from>
    <xdr:ext cx="736600" cy="259045"/>
    <xdr:sp macro="" textlink="">
      <xdr:nvSpPr>
        <xdr:cNvPr id="346" name="テキスト ボックス 345"/>
        <xdr:cNvSpPr txBox="1"/>
      </xdr:nvSpPr>
      <xdr:spPr>
        <a:xfrm>
          <a:off x="15798800" y="1135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58420</xdr:rowOff>
    </xdr:from>
    <xdr:to>
      <xdr:col>73</xdr:col>
      <xdr:colOff>44450</xdr:colOff>
      <xdr:row>65</xdr:row>
      <xdr:rowOff>160020</xdr:rowOff>
    </xdr:to>
    <xdr:sp macro="" textlink="">
      <xdr:nvSpPr>
        <xdr:cNvPr id="347" name="楕円 346"/>
        <xdr:cNvSpPr/>
      </xdr:nvSpPr>
      <xdr:spPr>
        <a:xfrm>
          <a:off x="15240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144797</xdr:rowOff>
    </xdr:from>
    <xdr:ext cx="762000" cy="259045"/>
    <xdr:sp macro="" textlink="">
      <xdr:nvSpPr>
        <xdr:cNvPr id="348" name="テキスト ボックス 347"/>
        <xdr:cNvSpPr txBox="1"/>
      </xdr:nvSpPr>
      <xdr:spPr>
        <a:xfrm>
          <a:off x="14909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15905</xdr:rowOff>
    </xdr:from>
    <xdr:to>
      <xdr:col>68</xdr:col>
      <xdr:colOff>203200</xdr:colOff>
      <xdr:row>65</xdr:row>
      <xdr:rowOff>117505</xdr:rowOff>
    </xdr:to>
    <xdr:sp macro="" textlink="">
      <xdr:nvSpPr>
        <xdr:cNvPr id="349" name="楕円 348"/>
        <xdr:cNvSpPr/>
      </xdr:nvSpPr>
      <xdr:spPr>
        <a:xfrm>
          <a:off x="14351000" y="111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102282</xdr:rowOff>
    </xdr:from>
    <xdr:ext cx="762000" cy="259045"/>
    <xdr:sp macro="" textlink="">
      <xdr:nvSpPr>
        <xdr:cNvPr id="350" name="テキスト ボックス 349"/>
        <xdr:cNvSpPr txBox="1"/>
      </xdr:nvSpPr>
      <xdr:spPr>
        <a:xfrm>
          <a:off x="14020800" y="1124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967</xdr:rowOff>
    </xdr:from>
    <xdr:to>
      <xdr:col>64</xdr:col>
      <xdr:colOff>152400</xdr:colOff>
      <xdr:row>65</xdr:row>
      <xdr:rowOff>102567</xdr:rowOff>
    </xdr:to>
    <xdr:sp macro="" textlink="">
      <xdr:nvSpPr>
        <xdr:cNvPr id="351" name="楕円 350"/>
        <xdr:cNvSpPr/>
      </xdr:nvSpPr>
      <xdr:spPr>
        <a:xfrm>
          <a:off x="13462000" y="1114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87344</xdr:rowOff>
    </xdr:from>
    <xdr:ext cx="762000" cy="259045"/>
    <xdr:sp macro="" textlink="">
      <xdr:nvSpPr>
        <xdr:cNvPr id="352" name="テキスト ボックス 351"/>
        <xdr:cNvSpPr txBox="1"/>
      </xdr:nvSpPr>
      <xdr:spPr>
        <a:xfrm>
          <a:off x="13131800" y="1123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起債償還額は、新発債の抑制や合併前後の大型建設事業の償還終了に伴い近年減少傾向にあり、さらに</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に行った繰上償還などにより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比率は減少している。また、普通交付税の追加交付により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数値は改善している。しかし、今後は人口減少等による普通交付税の減額に加え、Ｒ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完了のごみ処理施設整備のほか、Ｒ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公立病院改築、町立中学校改築、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道の駅整備等の大型建設事業を現在実施中であり、その影響が懸念される。引き続き、新発債の抑制のほか、耐用年数に応じた償還期間での借入れや繰上償還により、数値の改善に努める。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115711</xdr:rowOff>
    </xdr:from>
    <xdr:to>
      <xdr:col>81</xdr:col>
      <xdr:colOff>44450</xdr:colOff>
      <xdr:row>44</xdr:row>
      <xdr:rowOff>124883</xdr:rowOff>
    </xdr:to>
    <xdr:cxnSp macro="">
      <xdr:nvCxnSpPr>
        <xdr:cNvPr id="382" name="直線コネクタ 381"/>
        <xdr:cNvCxnSpPr/>
      </xdr:nvCxnSpPr>
      <xdr:spPr>
        <a:xfrm flipV="1">
          <a:off x="17018000" y="6287911"/>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3"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4" name="直線コネクタ 383"/>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30638</xdr:rowOff>
    </xdr:from>
    <xdr:ext cx="762000" cy="259045"/>
    <xdr:sp macro="" textlink="">
      <xdr:nvSpPr>
        <xdr:cNvPr id="385" name="公債費負担の状況最大値テキスト"/>
        <xdr:cNvSpPr txBox="1"/>
      </xdr:nvSpPr>
      <xdr:spPr>
        <a:xfrm>
          <a:off x="17106900" y="603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115711</xdr:rowOff>
    </xdr:from>
    <xdr:to>
      <xdr:col>81</xdr:col>
      <xdr:colOff>133350</xdr:colOff>
      <xdr:row>36</xdr:row>
      <xdr:rowOff>115711</xdr:rowOff>
    </xdr:to>
    <xdr:cxnSp macro="">
      <xdr:nvCxnSpPr>
        <xdr:cNvPr id="386" name="直線コネクタ 385"/>
        <xdr:cNvCxnSpPr/>
      </xdr:nvCxnSpPr>
      <xdr:spPr>
        <a:xfrm>
          <a:off x="16929100" y="6287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124883</xdr:rowOff>
    </xdr:from>
    <xdr:to>
      <xdr:col>81</xdr:col>
      <xdr:colOff>44450</xdr:colOff>
      <xdr:row>45</xdr:row>
      <xdr:rowOff>74083</xdr:rowOff>
    </xdr:to>
    <xdr:cxnSp macro="">
      <xdr:nvCxnSpPr>
        <xdr:cNvPr id="387" name="直線コネクタ 386"/>
        <xdr:cNvCxnSpPr/>
      </xdr:nvCxnSpPr>
      <xdr:spPr>
        <a:xfrm flipV="1">
          <a:off x="16179800" y="766868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159755</xdr:rowOff>
    </xdr:from>
    <xdr:ext cx="762000" cy="259045"/>
    <xdr:sp macro="" textlink="">
      <xdr:nvSpPr>
        <xdr:cNvPr id="388" name="公債費負担の状況平均値テキスト"/>
        <xdr:cNvSpPr txBox="1"/>
      </xdr:nvSpPr>
      <xdr:spPr>
        <a:xfrm>
          <a:off x="17106900" y="684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143228</xdr:rowOff>
    </xdr:from>
    <xdr:to>
      <xdr:col>81</xdr:col>
      <xdr:colOff>95250</xdr:colOff>
      <xdr:row>41</xdr:row>
      <xdr:rowOff>73378</xdr:rowOff>
    </xdr:to>
    <xdr:sp macro="" textlink="">
      <xdr:nvSpPr>
        <xdr:cNvPr id="389" name="フローチャート: 判断 388"/>
        <xdr:cNvSpPr/>
      </xdr:nvSpPr>
      <xdr:spPr>
        <a:xfrm>
          <a:off x="169672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60678</xdr:rowOff>
    </xdr:from>
    <xdr:to>
      <xdr:col>77</xdr:col>
      <xdr:colOff>44450</xdr:colOff>
      <xdr:row>45</xdr:row>
      <xdr:rowOff>74083</xdr:rowOff>
    </xdr:to>
    <xdr:cxnSp macro="">
      <xdr:nvCxnSpPr>
        <xdr:cNvPr id="390" name="直線コネクタ 389"/>
        <xdr:cNvCxnSpPr/>
      </xdr:nvCxnSpPr>
      <xdr:spPr>
        <a:xfrm>
          <a:off x="15290800" y="77759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91" name="フローチャート: 判断 390"/>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392" name="テキスト ボックス 391"/>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7055</xdr:rowOff>
    </xdr:from>
    <xdr:to>
      <xdr:col>72</xdr:col>
      <xdr:colOff>203200</xdr:colOff>
      <xdr:row>45</xdr:row>
      <xdr:rowOff>60678</xdr:rowOff>
    </xdr:to>
    <xdr:cxnSp macro="">
      <xdr:nvCxnSpPr>
        <xdr:cNvPr id="393" name="直線コネクタ 392"/>
        <xdr:cNvCxnSpPr/>
      </xdr:nvCxnSpPr>
      <xdr:spPr>
        <a:xfrm>
          <a:off x="14401800" y="7722305"/>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4" name="フローチャート: 判断 393"/>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5" name="テキスト ボックス 394"/>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111478</xdr:rowOff>
    </xdr:from>
    <xdr:to>
      <xdr:col>68</xdr:col>
      <xdr:colOff>152400</xdr:colOff>
      <xdr:row>45</xdr:row>
      <xdr:rowOff>7055</xdr:rowOff>
    </xdr:to>
    <xdr:cxnSp macro="">
      <xdr:nvCxnSpPr>
        <xdr:cNvPr id="396" name="直線コネクタ 395"/>
        <xdr:cNvCxnSpPr/>
      </xdr:nvCxnSpPr>
      <xdr:spPr>
        <a:xfrm>
          <a:off x="13512800" y="76552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7" name="フローチャート: 判断 396"/>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8" name="テキスト ボックス 397"/>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9" name="フローチャート: 判断 398"/>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0" name="テキスト ボックス 399"/>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74083</xdr:rowOff>
    </xdr:from>
    <xdr:to>
      <xdr:col>81</xdr:col>
      <xdr:colOff>95250</xdr:colOff>
      <xdr:row>45</xdr:row>
      <xdr:rowOff>4233</xdr:rowOff>
    </xdr:to>
    <xdr:sp macro="" textlink="">
      <xdr:nvSpPr>
        <xdr:cNvPr id="406" name="楕円 405"/>
        <xdr:cNvSpPr/>
      </xdr:nvSpPr>
      <xdr:spPr>
        <a:xfrm>
          <a:off x="16967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141410</xdr:rowOff>
    </xdr:from>
    <xdr:ext cx="762000" cy="259045"/>
    <xdr:sp macro="" textlink="">
      <xdr:nvSpPr>
        <xdr:cNvPr id="407" name="公債費負担の状況該当値テキスト"/>
        <xdr:cNvSpPr txBox="1"/>
      </xdr:nvSpPr>
      <xdr:spPr>
        <a:xfrm>
          <a:off x="17106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23283</xdr:rowOff>
    </xdr:from>
    <xdr:to>
      <xdr:col>77</xdr:col>
      <xdr:colOff>95250</xdr:colOff>
      <xdr:row>45</xdr:row>
      <xdr:rowOff>124883</xdr:rowOff>
    </xdr:to>
    <xdr:sp macro="" textlink="">
      <xdr:nvSpPr>
        <xdr:cNvPr id="408" name="楕円 407"/>
        <xdr:cNvSpPr/>
      </xdr:nvSpPr>
      <xdr:spPr>
        <a:xfrm>
          <a:off x="16129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109660</xdr:rowOff>
    </xdr:from>
    <xdr:ext cx="736600" cy="259045"/>
    <xdr:sp macro="" textlink="">
      <xdr:nvSpPr>
        <xdr:cNvPr id="409" name="テキスト ボックス 408"/>
        <xdr:cNvSpPr txBox="1"/>
      </xdr:nvSpPr>
      <xdr:spPr>
        <a:xfrm>
          <a:off x="15798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9878</xdr:rowOff>
    </xdr:from>
    <xdr:to>
      <xdr:col>73</xdr:col>
      <xdr:colOff>44450</xdr:colOff>
      <xdr:row>45</xdr:row>
      <xdr:rowOff>111478</xdr:rowOff>
    </xdr:to>
    <xdr:sp macro="" textlink="">
      <xdr:nvSpPr>
        <xdr:cNvPr id="410" name="楕円 409"/>
        <xdr:cNvSpPr/>
      </xdr:nvSpPr>
      <xdr:spPr>
        <a:xfrm>
          <a:off x="15240000" y="77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96255</xdr:rowOff>
    </xdr:from>
    <xdr:ext cx="762000" cy="259045"/>
    <xdr:sp macro="" textlink="">
      <xdr:nvSpPr>
        <xdr:cNvPr id="411" name="テキスト ボックス 410"/>
        <xdr:cNvSpPr txBox="1"/>
      </xdr:nvSpPr>
      <xdr:spPr>
        <a:xfrm>
          <a:off x="14909800" y="781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127705</xdr:rowOff>
    </xdr:from>
    <xdr:to>
      <xdr:col>68</xdr:col>
      <xdr:colOff>203200</xdr:colOff>
      <xdr:row>45</xdr:row>
      <xdr:rowOff>57855</xdr:rowOff>
    </xdr:to>
    <xdr:sp macro="" textlink="">
      <xdr:nvSpPr>
        <xdr:cNvPr id="412" name="楕円 411"/>
        <xdr:cNvSpPr/>
      </xdr:nvSpPr>
      <xdr:spPr>
        <a:xfrm>
          <a:off x="14351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42632</xdr:rowOff>
    </xdr:from>
    <xdr:ext cx="762000" cy="259045"/>
    <xdr:sp macro="" textlink="">
      <xdr:nvSpPr>
        <xdr:cNvPr id="413" name="テキスト ボックス 412"/>
        <xdr:cNvSpPr txBox="1"/>
      </xdr:nvSpPr>
      <xdr:spPr>
        <a:xfrm>
          <a:off x="14020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60678</xdr:rowOff>
    </xdr:from>
    <xdr:to>
      <xdr:col>64</xdr:col>
      <xdr:colOff>152400</xdr:colOff>
      <xdr:row>44</xdr:row>
      <xdr:rowOff>162278</xdr:rowOff>
    </xdr:to>
    <xdr:sp macro="" textlink="">
      <xdr:nvSpPr>
        <xdr:cNvPr id="414" name="楕円 413"/>
        <xdr:cNvSpPr/>
      </xdr:nvSpPr>
      <xdr:spPr>
        <a:xfrm>
          <a:off x="13462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147055</xdr:rowOff>
    </xdr:from>
    <xdr:ext cx="762000" cy="259045"/>
    <xdr:sp macro="" textlink="">
      <xdr:nvSpPr>
        <xdr:cNvPr id="415" name="テキスト ボックス 414"/>
        <xdr:cNvSpPr txBox="1"/>
      </xdr:nvSpPr>
      <xdr:spPr>
        <a:xfrm>
          <a:off x="13131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合併に伴う普通建設事業に係る起債の償還は進んだものの、類似団体と比較して高い値となっている。普通建設事業に充てる起債額の抑制により起債残高が減少傾向にあったが、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元年度･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年度の防災行政無線更新事業や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完了のごみ処理施設整備により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残高は増加している。今後は人口減少による普通交付税の減額に加え、Ｒ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公立病院改築、町立中学校改築、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道の駅整備等の大型建設事業を実施中であることから将来負担比率の上昇が懸念される。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88124</xdr:rowOff>
    </xdr:to>
    <xdr:cxnSp macro="">
      <xdr:nvCxnSpPr>
        <xdr:cNvPr id="444" name="直線コネクタ 443"/>
        <xdr:cNvCxnSpPr/>
      </xdr:nvCxnSpPr>
      <xdr:spPr>
        <a:xfrm flipV="1">
          <a:off x="17018000" y="2370667"/>
          <a:ext cx="0" cy="1489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60201</xdr:rowOff>
    </xdr:from>
    <xdr:ext cx="762000" cy="259045"/>
    <xdr:sp macro="" textlink="">
      <xdr:nvSpPr>
        <xdr:cNvPr id="445" name="将来負担の状況最小値テキスト"/>
        <xdr:cNvSpPr txBox="1"/>
      </xdr:nvSpPr>
      <xdr:spPr>
        <a:xfrm>
          <a:off x="17106900" y="383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88124</xdr:rowOff>
    </xdr:from>
    <xdr:to>
      <xdr:col>81</xdr:col>
      <xdr:colOff>133350</xdr:colOff>
      <xdr:row>22</xdr:row>
      <xdr:rowOff>88124</xdr:rowOff>
    </xdr:to>
    <xdr:cxnSp macro="">
      <xdr:nvCxnSpPr>
        <xdr:cNvPr id="446" name="直線コネクタ 445"/>
        <xdr:cNvCxnSpPr/>
      </xdr:nvCxnSpPr>
      <xdr:spPr>
        <a:xfrm>
          <a:off x="16929100" y="386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22154</xdr:rowOff>
    </xdr:from>
    <xdr:to>
      <xdr:col>81</xdr:col>
      <xdr:colOff>44450</xdr:colOff>
      <xdr:row>20</xdr:row>
      <xdr:rowOff>169616</xdr:rowOff>
    </xdr:to>
    <xdr:cxnSp macro="">
      <xdr:nvCxnSpPr>
        <xdr:cNvPr id="449" name="直線コネクタ 448"/>
        <xdr:cNvCxnSpPr/>
      </xdr:nvCxnSpPr>
      <xdr:spPr>
        <a:xfrm flipV="1">
          <a:off x="16179800" y="3451154"/>
          <a:ext cx="838200" cy="14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32755</xdr:rowOff>
    </xdr:from>
    <xdr:ext cx="762000" cy="259045"/>
    <xdr:sp macro="" textlink="">
      <xdr:nvSpPr>
        <xdr:cNvPr id="450" name="将来負担の状況平均値テキスト"/>
        <xdr:cNvSpPr txBox="1"/>
      </xdr:nvSpPr>
      <xdr:spPr>
        <a:xfrm>
          <a:off x="17106900" y="2433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16228</xdr:rowOff>
    </xdr:from>
    <xdr:to>
      <xdr:col>81</xdr:col>
      <xdr:colOff>95250</xdr:colOff>
      <xdr:row>15</xdr:row>
      <xdr:rowOff>117828</xdr:rowOff>
    </xdr:to>
    <xdr:sp macro="" textlink="">
      <xdr:nvSpPr>
        <xdr:cNvPr id="451" name="フローチャート: 判断 450"/>
        <xdr:cNvSpPr/>
      </xdr:nvSpPr>
      <xdr:spPr>
        <a:xfrm>
          <a:off x="169672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169616</xdr:rowOff>
    </xdr:from>
    <xdr:to>
      <xdr:col>77</xdr:col>
      <xdr:colOff>44450</xdr:colOff>
      <xdr:row>21</xdr:row>
      <xdr:rowOff>61172</xdr:rowOff>
    </xdr:to>
    <xdr:cxnSp macro="">
      <xdr:nvCxnSpPr>
        <xdr:cNvPr id="452" name="直線コネクタ 451"/>
        <xdr:cNvCxnSpPr/>
      </xdr:nvCxnSpPr>
      <xdr:spPr>
        <a:xfrm flipV="1">
          <a:off x="15290800" y="3598616"/>
          <a:ext cx="889000" cy="6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11007</xdr:rowOff>
    </xdr:from>
    <xdr:to>
      <xdr:col>77</xdr:col>
      <xdr:colOff>95250</xdr:colOff>
      <xdr:row>16</xdr:row>
      <xdr:rowOff>112607</xdr:rowOff>
    </xdr:to>
    <xdr:sp macro="" textlink="">
      <xdr:nvSpPr>
        <xdr:cNvPr id="453" name="フローチャート: 判断 452"/>
        <xdr:cNvSpPr/>
      </xdr:nvSpPr>
      <xdr:spPr>
        <a:xfrm>
          <a:off x="16129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122784</xdr:rowOff>
    </xdr:from>
    <xdr:ext cx="736600" cy="259045"/>
    <xdr:sp macro="" textlink="">
      <xdr:nvSpPr>
        <xdr:cNvPr id="454" name="テキスト ボックス 453"/>
        <xdr:cNvSpPr txBox="1"/>
      </xdr:nvSpPr>
      <xdr:spPr>
        <a:xfrm>
          <a:off x="15798800" y="252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61172</xdr:rowOff>
    </xdr:from>
    <xdr:to>
      <xdr:col>72</xdr:col>
      <xdr:colOff>203200</xdr:colOff>
      <xdr:row>22</xdr:row>
      <xdr:rowOff>53270</xdr:rowOff>
    </xdr:to>
    <xdr:cxnSp macro="">
      <xdr:nvCxnSpPr>
        <xdr:cNvPr id="455" name="直線コネクタ 454"/>
        <xdr:cNvCxnSpPr/>
      </xdr:nvCxnSpPr>
      <xdr:spPr>
        <a:xfrm flipV="1">
          <a:off x="14401800" y="3661622"/>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153106</xdr:rowOff>
    </xdr:from>
    <xdr:to>
      <xdr:col>73</xdr:col>
      <xdr:colOff>44450</xdr:colOff>
      <xdr:row>17</xdr:row>
      <xdr:rowOff>83256</xdr:rowOff>
    </xdr:to>
    <xdr:sp macro="" textlink="">
      <xdr:nvSpPr>
        <xdr:cNvPr id="456" name="フローチャート: 判断 455"/>
        <xdr:cNvSpPr/>
      </xdr:nvSpPr>
      <xdr:spPr>
        <a:xfrm>
          <a:off x="15240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93433</xdr:rowOff>
    </xdr:from>
    <xdr:ext cx="762000" cy="259045"/>
    <xdr:sp macro="" textlink="">
      <xdr:nvSpPr>
        <xdr:cNvPr id="457" name="テキスト ボックス 456"/>
        <xdr:cNvSpPr txBox="1"/>
      </xdr:nvSpPr>
      <xdr:spPr>
        <a:xfrm>
          <a:off x="14909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53270</xdr:rowOff>
    </xdr:from>
    <xdr:to>
      <xdr:col>68</xdr:col>
      <xdr:colOff>152400</xdr:colOff>
      <xdr:row>22</xdr:row>
      <xdr:rowOff>59972</xdr:rowOff>
    </xdr:to>
    <xdr:cxnSp macro="">
      <xdr:nvCxnSpPr>
        <xdr:cNvPr id="458" name="直線コネクタ 457"/>
        <xdr:cNvCxnSpPr/>
      </xdr:nvCxnSpPr>
      <xdr:spPr>
        <a:xfrm flipV="1">
          <a:off x="13512800" y="3825170"/>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54046</xdr:rowOff>
    </xdr:from>
    <xdr:to>
      <xdr:col>68</xdr:col>
      <xdr:colOff>203200</xdr:colOff>
      <xdr:row>17</xdr:row>
      <xdr:rowOff>155646</xdr:rowOff>
    </xdr:to>
    <xdr:sp macro="" textlink="">
      <xdr:nvSpPr>
        <xdr:cNvPr id="459" name="フローチャート: 判断 458"/>
        <xdr:cNvSpPr/>
      </xdr:nvSpPr>
      <xdr:spPr>
        <a:xfrm>
          <a:off x="14351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165823</xdr:rowOff>
    </xdr:from>
    <xdr:ext cx="762000" cy="259045"/>
    <xdr:sp macro="" textlink="">
      <xdr:nvSpPr>
        <xdr:cNvPr id="460" name="テキスト ボックス 459"/>
        <xdr:cNvSpPr txBox="1"/>
      </xdr:nvSpPr>
      <xdr:spPr>
        <a:xfrm>
          <a:off x="14020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32597</xdr:rowOff>
    </xdr:from>
    <xdr:to>
      <xdr:col>64</xdr:col>
      <xdr:colOff>152400</xdr:colOff>
      <xdr:row>17</xdr:row>
      <xdr:rowOff>134197</xdr:rowOff>
    </xdr:to>
    <xdr:sp macro="" textlink="">
      <xdr:nvSpPr>
        <xdr:cNvPr id="461" name="フローチャート: 判断 460"/>
        <xdr:cNvSpPr/>
      </xdr:nvSpPr>
      <xdr:spPr>
        <a:xfrm>
          <a:off x="13462000" y="294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144374</xdr:rowOff>
    </xdr:from>
    <xdr:ext cx="762000" cy="259045"/>
    <xdr:sp macro="" textlink="">
      <xdr:nvSpPr>
        <xdr:cNvPr id="462" name="テキスト ボックス 461"/>
        <xdr:cNvSpPr txBox="1"/>
      </xdr:nvSpPr>
      <xdr:spPr>
        <a:xfrm>
          <a:off x="13131800" y="271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142804</xdr:rowOff>
    </xdr:from>
    <xdr:to>
      <xdr:col>81</xdr:col>
      <xdr:colOff>95250</xdr:colOff>
      <xdr:row>20</xdr:row>
      <xdr:rowOff>72954</xdr:rowOff>
    </xdr:to>
    <xdr:sp macro="" textlink="">
      <xdr:nvSpPr>
        <xdr:cNvPr id="468" name="楕円 467"/>
        <xdr:cNvSpPr/>
      </xdr:nvSpPr>
      <xdr:spPr>
        <a:xfrm>
          <a:off x="16967200" y="340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114881</xdr:rowOff>
    </xdr:from>
    <xdr:ext cx="762000" cy="259045"/>
    <xdr:sp macro="" textlink="">
      <xdr:nvSpPr>
        <xdr:cNvPr id="469" name="将来負担の状況該当値テキスト"/>
        <xdr:cNvSpPr txBox="1"/>
      </xdr:nvSpPr>
      <xdr:spPr>
        <a:xfrm>
          <a:off x="17106900" y="3372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118816</xdr:rowOff>
    </xdr:from>
    <xdr:to>
      <xdr:col>77</xdr:col>
      <xdr:colOff>95250</xdr:colOff>
      <xdr:row>21</xdr:row>
      <xdr:rowOff>48966</xdr:rowOff>
    </xdr:to>
    <xdr:sp macro="" textlink="">
      <xdr:nvSpPr>
        <xdr:cNvPr id="470" name="楕円 469"/>
        <xdr:cNvSpPr/>
      </xdr:nvSpPr>
      <xdr:spPr>
        <a:xfrm>
          <a:off x="16129000" y="35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33743</xdr:rowOff>
    </xdr:from>
    <xdr:ext cx="736600" cy="259045"/>
    <xdr:sp macro="" textlink="">
      <xdr:nvSpPr>
        <xdr:cNvPr id="471" name="テキスト ボックス 470"/>
        <xdr:cNvSpPr txBox="1"/>
      </xdr:nvSpPr>
      <xdr:spPr>
        <a:xfrm>
          <a:off x="15798800" y="3634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10372</xdr:rowOff>
    </xdr:from>
    <xdr:to>
      <xdr:col>73</xdr:col>
      <xdr:colOff>44450</xdr:colOff>
      <xdr:row>21</xdr:row>
      <xdr:rowOff>111972</xdr:rowOff>
    </xdr:to>
    <xdr:sp macro="" textlink="">
      <xdr:nvSpPr>
        <xdr:cNvPr id="472" name="楕円 471"/>
        <xdr:cNvSpPr/>
      </xdr:nvSpPr>
      <xdr:spPr>
        <a:xfrm>
          <a:off x="15240000" y="36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96749</xdr:rowOff>
    </xdr:from>
    <xdr:ext cx="762000" cy="259045"/>
    <xdr:sp macro="" textlink="">
      <xdr:nvSpPr>
        <xdr:cNvPr id="473" name="テキスト ボックス 472"/>
        <xdr:cNvSpPr txBox="1"/>
      </xdr:nvSpPr>
      <xdr:spPr>
        <a:xfrm>
          <a:off x="14909800" y="36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2470</xdr:rowOff>
    </xdr:from>
    <xdr:to>
      <xdr:col>68</xdr:col>
      <xdr:colOff>203200</xdr:colOff>
      <xdr:row>22</xdr:row>
      <xdr:rowOff>104070</xdr:rowOff>
    </xdr:to>
    <xdr:sp macro="" textlink="">
      <xdr:nvSpPr>
        <xdr:cNvPr id="474" name="楕円 473"/>
        <xdr:cNvSpPr/>
      </xdr:nvSpPr>
      <xdr:spPr>
        <a:xfrm>
          <a:off x="14351000" y="37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88847</xdr:rowOff>
    </xdr:from>
    <xdr:ext cx="762000" cy="259045"/>
    <xdr:sp macro="" textlink="">
      <xdr:nvSpPr>
        <xdr:cNvPr id="475" name="テキスト ボックス 474"/>
        <xdr:cNvSpPr txBox="1"/>
      </xdr:nvSpPr>
      <xdr:spPr>
        <a:xfrm>
          <a:off x="14020800" y="386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9172</xdr:rowOff>
    </xdr:from>
    <xdr:to>
      <xdr:col>64</xdr:col>
      <xdr:colOff>152400</xdr:colOff>
      <xdr:row>22</xdr:row>
      <xdr:rowOff>110772</xdr:rowOff>
    </xdr:to>
    <xdr:sp macro="" textlink="">
      <xdr:nvSpPr>
        <xdr:cNvPr id="476" name="楕円 475"/>
        <xdr:cNvSpPr/>
      </xdr:nvSpPr>
      <xdr:spPr>
        <a:xfrm>
          <a:off x="13462000" y="378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95549</xdr:rowOff>
    </xdr:from>
    <xdr:ext cx="762000" cy="259045"/>
    <xdr:sp macro="" textlink="">
      <xdr:nvSpPr>
        <xdr:cNvPr id="477" name="テキスト ボックス 476"/>
        <xdr:cNvSpPr txBox="1"/>
      </xdr:nvSpPr>
      <xdr:spPr>
        <a:xfrm>
          <a:off x="13131800" y="386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127000</xdr:colOff>
      <xdr:row>26</xdr:row>
      <xdr:rowOff>63768</xdr:rowOff>
    </xdr:from>
    <xdr:ext cx="9099176" cy="439696"/>
    <xdr:sp macro="" textlink="">
      <xdr:nvSpPr>
        <xdr:cNvPr id="482" name="テキスト ボックス 481">
          <a:extLst>
            <a:ext uri="{FF2B5EF4-FFF2-40B4-BE49-F238E27FC236}">
              <a16:creationId xmlns:a16="http://schemas.microsoft.com/office/drawing/2014/main" id="{B7833EC5-7802-49C9-93AF-5F55205E114C}"/>
            </a:ext>
          </a:extLst>
        </xdr:cNvPr>
        <xdr:cNvSpPr txBox="1"/>
      </xdr:nvSpPr>
      <xdr:spPr>
        <a:xfrm>
          <a:off x="739321" y="4662982"/>
          <a:ext cx="9099176" cy="4396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lnSpc>
              <a:spcPts val="1200"/>
            </a:lnSpc>
          </a:pPr>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10,194
10,119
419.29
13,849,247
13,586,503
212,410
7,177,810
13,466,993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民間でも実施可能な部分については、指定管理者制度の導入などを進め、経常収支比率における人件費比率を抑えていたが、普通交付税の縮減</a:t>
          </a:r>
          <a:r>
            <a:rPr kumimoji="1" lang="ja-JP" altLang="en-US" sz="1300">
              <a:solidFill>
                <a:srgbClr val="FF0000"/>
              </a:solidFill>
              <a:latin typeface="ＭＳ Ｐゴシック" panose="020B0600070205080204" pitchFamily="50" charset="-128"/>
              <a:ea typeface="ＭＳ Ｐゴシック" panose="020B0600070205080204" pitchFamily="50" charset="-128"/>
            </a:rPr>
            <a:t>や</a:t>
          </a:r>
          <a:r>
            <a:rPr kumimoji="1" lang="en-US" altLang="ja-JP" sz="1300">
              <a:solidFill>
                <a:srgbClr val="FF0000"/>
              </a:solidFill>
              <a:latin typeface="ＭＳ Ｐゴシック" panose="020B0600070205080204" pitchFamily="50" charset="-128"/>
              <a:ea typeface="ＭＳ Ｐゴシック" panose="020B0600070205080204" pitchFamily="50" charset="-128"/>
            </a:rPr>
            <a:t>R2</a:t>
          </a:r>
          <a:r>
            <a:rPr kumimoji="1" lang="ja-JP" altLang="en-US" sz="1300">
              <a:solidFill>
                <a:srgbClr val="FF0000"/>
              </a:solidFill>
              <a:latin typeface="ＭＳ Ｐゴシック" panose="020B0600070205080204" pitchFamily="50" charset="-128"/>
              <a:ea typeface="ＭＳ Ｐゴシック" panose="020B0600070205080204" pitchFamily="50" charset="-128"/>
            </a:rPr>
            <a:t>からの会計年度任用職員制度の導入</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により、</a:t>
          </a:r>
          <a:r>
            <a:rPr kumimoji="1" lang="ja-JP" altLang="en-US" sz="1300">
              <a:latin typeface="ＭＳ Ｐゴシック" panose="020B0600070205080204" pitchFamily="50" charset="-128"/>
              <a:ea typeface="ＭＳ Ｐゴシック" panose="020B0600070205080204" pitchFamily="50" charset="-128"/>
            </a:rPr>
            <a:t>近年は上昇傾向にある。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今後は、行財政改善計画及び行財政改善実施計画に基づき、事務事業の整理縮小や組織・機構の見直しを行うとともに職員育成を行い、行政のスリム化を図る。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40</xdr:row>
      <xdr:rowOff>119380</xdr:rowOff>
    </xdr:to>
    <xdr:cxnSp macro="">
      <xdr:nvCxnSpPr>
        <xdr:cNvPr id="61" name="直線コネクタ 60"/>
        <xdr:cNvCxnSpPr/>
      </xdr:nvCxnSpPr>
      <xdr:spPr>
        <a:xfrm flipV="1">
          <a:off x="4826000" y="572770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81280</xdr:rowOff>
    </xdr:to>
    <xdr:cxnSp macro="">
      <xdr:nvCxnSpPr>
        <xdr:cNvPr id="66" name="直線コネクタ 65"/>
        <xdr:cNvCxnSpPr/>
      </xdr:nvCxnSpPr>
      <xdr:spPr>
        <a:xfrm flipV="1">
          <a:off x="3987800" y="6215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111777</xdr:rowOff>
    </xdr:from>
    <xdr:ext cx="762000" cy="259045"/>
    <xdr:sp macro="" textlink="">
      <xdr:nvSpPr>
        <xdr:cNvPr id="67" name="人件費平均値テキスト"/>
        <xdr:cNvSpPr txBox="1"/>
      </xdr:nvSpPr>
      <xdr:spPr>
        <a:xfrm>
          <a:off x="4914900" y="594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68" name="フローチャート: 判断 67"/>
        <xdr:cNvSpPr/>
      </xdr:nvSpPr>
      <xdr:spPr>
        <a:xfrm>
          <a:off x="47752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81280</xdr:rowOff>
    </xdr:to>
    <xdr:cxnSp macro="">
      <xdr:nvCxnSpPr>
        <xdr:cNvPr id="69" name="直線コネクタ 68"/>
        <xdr:cNvCxnSpPr/>
      </xdr:nvCxnSpPr>
      <xdr:spPr>
        <a:xfrm>
          <a:off x="3098800" y="6184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45720</xdr:rowOff>
    </xdr:from>
    <xdr:to>
      <xdr:col>20</xdr:col>
      <xdr:colOff>38100</xdr:colOff>
      <xdr:row>36</xdr:row>
      <xdr:rowOff>147320</xdr:rowOff>
    </xdr:to>
    <xdr:sp macro="" textlink="">
      <xdr:nvSpPr>
        <xdr:cNvPr id="70" name="フローチャート: 判断 69"/>
        <xdr:cNvSpPr/>
      </xdr:nvSpPr>
      <xdr:spPr>
        <a:xfrm>
          <a:off x="3937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132097</xdr:rowOff>
    </xdr:from>
    <xdr:ext cx="736600" cy="259045"/>
    <xdr:sp macro="" textlink="">
      <xdr:nvSpPr>
        <xdr:cNvPr id="71" name="テキスト ボックス 70"/>
        <xdr:cNvSpPr txBox="1"/>
      </xdr:nvSpPr>
      <xdr:spPr>
        <a:xfrm>
          <a:off x="3606800" y="630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12700</xdr:rowOff>
    </xdr:to>
    <xdr:cxnSp macro="">
      <xdr:nvCxnSpPr>
        <xdr:cNvPr id="72" name="直線コネクタ 71"/>
        <xdr:cNvCxnSpPr/>
      </xdr:nvCxnSpPr>
      <xdr:spPr>
        <a:xfrm>
          <a:off x="2209800" y="6177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80010</xdr:rowOff>
    </xdr:from>
    <xdr:to>
      <xdr:col>15</xdr:col>
      <xdr:colOff>149225</xdr:colOff>
      <xdr:row>36</xdr:row>
      <xdr:rowOff>10160</xdr:rowOff>
    </xdr:to>
    <xdr:sp macro="" textlink="">
      <xdr:nvSpPr>
        <xdr:cNvPr id="73" name="フローチャート: 判断 72"/>
        <xdr:cNvSpPr/>
      </xdr:nvSpPr>
      <xdr:spPr>
        <a:xfrm>
          <a:off x="3048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20337</xdr:rowOff>
    </xdr:from>
    <xdr:ext cx="762000" cy="259045"/>
    <xdr:sp macro="" textlink="">
      <xdr:nvSpPr>
        <xdr:cNvPr id="74" name="テキスト ボックス 73"/>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36</xdr:row>
      <xdr:rowOff>5080</xdr:rowOff>
    </xdr:to>
    <xdr:cxnSp macro="">
      <xdr:nvCxnSpPr>
        <xdr:cNvPr id="75" name="直線コネクタ 74"/>
        <xdr:cNvCxnSpPr/>
      </xdr:nvCxnSpPr>
      <xdr:spPr>
        <a:xfrm>
          <a:off x="1320800" y="60782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64770</xdr:rowOff>
    </xdr:from>
    <xdr:to>
      <xdr:col>11</xdr:col>
      <xdr:colOff>60325</xdr:colOff>
      <xdr:row>35</xdr:row>
      <xdr:rowOff>166370</xdr:rowOff>
    </xdr:to>
    <xdr:sp macro="" textlink="">
      <xdr:nvSpPr>
        <xdr:cNvPr id="76" name="フローチャート: 判断 75"/>
        <xdr:cNvSpPr/>
      </xdr:nvSpPr>
      <xdr:spPr>
        <a:xfrm>
          <a:off x="2159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77" name="テキスト ボックス 76"/>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78" name="フローチャート: 判断 77"/>
        <xdr:cNvSpPr/>
      </xdr:nvSpPr>
      <xdr:spPr>
        <a:xfrm>
          <a:off x="1270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135907</xdr:rowOff>
    </xdr:from>
    <xdr:ext cx="762000" cy="259045"/>
    <xdr:sp macro="" textlink="">
      <xdr:nvSpPr>
        <xdr:cNvPr id="79" name="テキスト ボックス 78"/>
        <xdr:cNvSpPr txBox="1"/>
      </xdr:nvSpPr>
      <xdr:spPr>
        <a:xfrm>
          <a:off x="939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135907</xdr:rowOff>
    </xdr:from>
    <xdr:ext cx="762000" cy="259045"/>
    <xdr:sp macro="" textlink="">
      <xdr:nvSpPr>
        <xdr:cNvPr id="86" name="人件費該当値テキスト"/>
        <xdr:cNvSpPr txBox="1"/>
      </xdr:nvSpPr>
      <xdr:spPr>
        <a:xfrm>
          <a:off x="49149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30480</xdr:rowOff>
    </xdr:from>
    <xdr:to>
      <xdr:col>20</xdr:col>
      <xdr:colOff>38100</xdr:colOff>
      <xdr:row>36</xdr:row>
      <xdr:rowOff>132080</xdr:rowOff>
    </xdr:to>
    <xdr:sp macro="" textlink="">
      <xdr:nvSpPr>
        <xdr:cNvPr id="87" name="楕円 86"/>
        <xdr:cNvSpPr/>
      </xdr:nvSpPr>
      <xdr:spPr>
        <a:xfrm>
          <a:off x="3937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88" name="テキスト ボックス 87"/>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0" name="テキスト ボックス 89"/>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40657</xdr:rowOff>
    </xdr:from>
    <xdr:ext cx="762000" cy="259045"/>
    <xdr:sp macro="" textlink="">
      <xdr:nvSpPr>
        <xdr:cNvPr id="92" name="テキスト ボックス 91"/>
        <xdr:cNvSpPr txBox="1"/>
      </xdr:nvSpPr>
      <xdr:spPr>
        <a:xfrm>
          <a:off x="1828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93" name="楕円 92"/>
        <xdr:cNvSpPr/>
      </xdr:nvSpPr>
      <xdr:spPr>
        <a:xfrm>
          <a:off x="1270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138447</xdr:rowOff>
    </xdr:from>
    <xdr:ext cx="762000" cy="259045"/>
    <xdr:sp macro="" textlink="">
      <xdr:nvSpPr>
        <xdr:cNvPr id="94" name="テキスト ボックス 93"/>
        <xdr:cNvSpPr txBox="1"/>
      </xdr:nvSpPr>
      <xdr:spPr>
        <a:xfrm>
          <a:off x="939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町内福祉施設を指定管理により運営し、多くの職員を派遣していたために類似団体と比較して住民</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人あたりのコストが高い値となっていたが、平成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年度末に派遣制度を終了し、派遣先福祉施設をすべて民間委譲した。</a:t>
          </a:r>
          <a:r>
            <a:rPr kumimoji="1" lang="en-US" altLang="ja-JP" sz="1200">
              <a:latin typeface="ＭＳ Ｐゴシック" panose="020B0600070205080204" pitchFamily="50" charset="-128"/>
              <a:ea typeface="ＭＳ Ｐゴシック" panose="020B0600070205080204" pitchFamily="50" charset="-128"/>
            </a:rPr>
            <a:t>R2</a:t>
          </a:r>
          <a:r>
            <a:rPr kumimoji="1" lang="ja-JP" altLang="en-US" sz="1200">
              <a:latin typeface="ＭＳ Ｐゴシック" panose="020B0600070205080204" pitchFamily="50" charset="-128"/>
              <a:ea typeface="ＭＳ Ｐゴシック" panose="020B0600070205080204" pitchFamily="50" charset="-128"/>
            </a:rPr>
            <a:t>の減少は会計年度任用職員制度の導入による物件費から人件費への性質変更の影響が大きい。今後も引き続き、公共施設等総合管理計画に基づく施設の統合・廃止や行財政改善計画に基づく民間委託等の推進により維持管理経費の削減を目指し、効率的な行政サービス</a:t>
          </a:r>
          <a:r>
            <a:rPr kumimoji="1" lang="ja-JP" altLang="en-US" sz="1200">
              <a:solidFill>
                <a:srgbClr val="FF0000"/>
              </a:solidFill>
              <a:latin typeface="ＭＳ Ｐゴシック" panose="020B0600070205080204" pitchFamily="50" charset="-128"/>
              <a:ea typeface="ＭＳ Ｐゴシック" panose="020B0600070205080204" pitchFamily="50" charset="-128"/>
            </a:rPr>
            <a:t>の提供</a:t>
          </a:r>
          <a:r>
            <a:rPr kumimoji="1" lang="ja-JP" altLang="en-US" sz="1200">
              <a:latin typeface="ＭＳ Ｐゴシック" panose="020B0600070205080204" pitchFamily="50" charset="-128"/>
              <a:ea typeface="ＭＳ Ｐゴシック" panose="020B0600070205080204" pitchFamily="50" charset="-128"/>
            </a:rPr>
            <a:t>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154214</xdr:rowOff>
    </xdr:to>
    <xdr:cxnSp macro="">
      <xdr:nvCxnSpPr>
        <xdr:cNvPr id="124" name="直線コネクタ 123"/>
        <xdr:cNvCxnSpPr/>
      </xdr:nvCxnSpPr>
      <xdr:spPr>
        <a:xfrm flipV="1">
          <a:off x="16510000" y="2200729"/>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126291</xdr:rowOff>
    </xdr:from>
    <xdr:ext cx="762000" cy="259045"/>
    <xdr:sp macro="" textlink="">
      <xdr:nvSpPr>
        <xdr:cNvPr id="125" name="物件費最小値テキスト"/>
        <xdr:cNvSpPr txBox="1"/>
      </xdr:nvSpPr>
      <xdr:spPr>
        <a:xfrm>
          <a:off x="16598900" y="355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154214</xdr:rowOff>
    </xdr:from>
    <xdr:to>
      <xdr:col>82</xdr:col>
      <xdr:colOff>196850</xdr:colOff>
      <xdr:row>20</xdr:row>
      <xdr:rowOff>154214</xdr:rowOff>
    </xdr:to>
    <xdr:cxnSp macro="">
      <xdr:nvCxnSpPr>
        <xdr:cNvPr id="126" name="直線コネクタ 125"/>
        <xdr:cNvCxnSpPr/>
      </xdr:nvCxnSpPr>
      <xdr:spPr>
        <a:xfrm>
          <a:off x="16421100" y="35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61686</xdr:rowOff>
    </xdr:from>
    <xdr:to>
      <xdr:col>82</xdr:col>
      <xdr:colOff>107950</xdr:colOff>
      <xdr:row>14</xdr:row>
      <xdr:rowOff>83457</xdr:rowOff>
    </xdr:to>
    <xdr:cxnSp macro="">
      <xdr:nvCxnSpPr>
        <xdr:cNvPr id="129" name="直線コネクタ 128"/>
        <xdr:cNvCxnSpPr/>
      </xdr:nvCxnSpPr>
      <xdr:spPr>
        <a:xfrm flipV="1">
          <a:off x="15671800" y="2461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136071</xdr:rowOff>
    </xdr:from>
    <xdr:to>
      <xdr:col>82</xdr:col>
      <xdr:colOff>158750</xdr:colOff>
      <xdr:row>17</xdr:row>
      <xdr:rowOff>66221</xdr:rowOff>
    </xdr:to>
    <xdr:sp macro="" textlink="">
      <xdr:nvSpPr>
        <xdr:cNvPr id="131" name="フローチャート: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83457</xdr:rowOff>
    </xdr:from>
    <xdr:to>
      <xdr:col>78</xdr:col>
      <xdr:colOff>69850</xdr:colOff>
      <xdr:row>15</xdr:row>
      <xdr:rowOff>42636</xdr:rowOff>
    </xdr:to>
    <xdr:cxnSp macro="">
      <xdr:nvCxnSpPr>
        <xdr:cNvPr id="132" name="直線コネクタ 131"/>
        <xdr:cNvCxnSpPr/>
      </xdr:nvCxnSpPr>
      <xdr:spPr>
        <a:xfrm flipV="1">
          <a:off x="14782800" y="24837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3" name="フローチャート: 判断 132"/>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4" name="テキスト ボックス 133"/>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151493</xdr:rowOff>
    </xdr:to>
    <xdr:cxnSp macro="">
      <xdr:nvCxnSpPr>
        <xdr:cNvPr id="135" name="直線コネクタ 134"/>
        <xdr:cNvCxnSpPr/>
      </xdr:nvCxnSpPr>
      <xdr:spPr>
        <a:xfrm flipV="1">
          <a:off x="13893800" y="26143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62593</xdr:rowOff>
    </xdr:from>
    <xdr:to>
      <xdr:col>74</xdr:col>
      <xdr:colOff>31750</xdr:colOff>
      <xdr:row>17</xdr:row>
      <xdr:rowOff>164193</xdr:rowOff>
    </xdr:to>
    <xdr:sp macro="" textlink="">
      <xdr:nvSpPr>
        <xdr:cNvPr id="136" name="フローチャート: 判断 135"/>
        <xdr:cNvSpPr/>
      </xdr:nvSpPr>
      <xdr:spPr>
        <a:xfrm>
          <a:off x="14732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37" name="テキスト ボックス 136"/>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17</xdr:row>
      <xdr:rowOff>91621</xdr:rowOff>
    </xdr:to>
    <xdr:cxnSp macro="">
      <xdr:nvCxnSpPr>
        <xdr:cNvPr id="138" name="直線コネクタ 137"/>
        <xdr:cNvCxnSpPr/>
      </xdr:nvCxnSpPr>
      <xdr:spPr>
        <a:xfrm flipV="1">
          <a:off x="13004800" y="2723243"/>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8164</xdr:rowOff>
    </xdr:from>
    <xdr:to>
      <xdr:col>69</xdr:col>
      <xdr:colOff>142875</xdr:colOff>
      <xdr:row>17</xdr:row>
      <xdr:rowOff>109764</xdr:rowOff>
    </xdr:to>
    <xdr:sp macro="" textlink="">
      <xdr:nvSpPr>
        <xdr:cNvPr id="139" name="フローチャート: 判断 138"/>
        <xdr:cNvSpPr/>
      </xdr:nvSpPr>
      <xdr:spPr>
        <a:xfrm>
          <a:off x="13843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94541</xdr:rowOff>
    </xdr:from>
    <xdr:ext cx="762000" cy="259045"/>
    <xdr:sp macro="" textlink="">
      <xdr:nvSpPr>
        <xdr:cNvPr id="140" name="テキスト ボックス 139"/>
        <xdr:cNvSpPr txBox="1"/>
      </xdr:nvSpPr>
      <xdr:spPr>
        <a:xfrm>
          <a:off x="13512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41" name="フローチャート: 判断 140"/>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macro="" textlink="">
      <xdr:nvSpPr>
        <xdr:cNvPr id="142" name="テキスト ボックス 141"/>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27413</xdr:rowOff>
    </xdr:from>
    <xdr:ext cx="762000" cy="259045"/>
    <xdr:sp macro="" textlink="">
      <xdr:nvSpPr>
        <xdr:cNvPr id="149"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32657</xdr:rowOff>
    </xdr:from>
    <xdr:to>
      <xdr:col>78</xdr:col>
      <xdr:colOff>120650</xdr:colOff>
      <xdr:row>14</xdr:row>
      <xdr:rowOff>134257</xdr:rowOff>
    </xdr:to>
    <xdr:sp macro="" textlink="">
      <xdr:nvSpPr>
        <xdr:cNvPr id="150" name="楕円 149"/>
        <xdr:cNvSpPr/>
      </xdr:nvSpPr>
      <xdr:spPr>
        <a:xfrm>
          <a:off x="15621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144434</xdr:rowOff>
    </xdr:from>
    <xdr:ext cx="736600" cy="259045"/>
    <xdr:sp macro="" textlink="">
      <xdr:nvSpPr>
        <xdr:cNvPr id="151" name="テキスト ボックス 150"/>
        <xdr:cNvSpPr txBox="1"/>
      </xdr:nvSpPr>
      <xdr:spPr>
        <a:xfrm>
          <a:off x="15290800" y="220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103613</xdr:rowOff>
    </xdr:from>
    <xdr:ext cx="762000" cy="259045"/>
    <xdr:sp macro="" textlink="">
      <xdr:nvSpPr>
        <xdr:cNvPr id="153" name="テキスト ボックス 152"/>
        <xdr:cNvSpPr txBox="1"/>
      </xdr:nvSpPr>
      <xdr:spPr>
        <a:xfrm>
          <a:off x="14401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100693</xdr:rowOff>
    </xdr:from>
    <xdr:to>
      <xdr:col>69</xdr:col>
      <xdr:colOff>142875</xdr:colOff>
      <xdr:row>16</xdr:row>
      <xdr:rowOff>30843</xdr:rowOff>
    </xdr:to>
    <xdr:sp macro="" textlink="">
      <xdr:nvSpPr>
        <xdr:cNvPr id="154" name="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40821</xdr:rowOff>
    </xdr:from>
    <xdr:to>
      <xdr:col>65</xdr:col>
      <xdr:colOff>53975</xdr:colOff>
      <xdr:row>17</xdr:row>
      <xdr:rowOff>142421</xdr:rowOff>
    </xdr:to>
    <xdr:sp macro="" textlink="">
      <xdr:nvSpPr>
        <xdr:cNvPr id="156" name="楕円 155"/>
        <xdr:cNvSpPr/>
      </xdr:nvSpPr>
      <xdr:spPr>
        <a:xfrm>
          <a:off x="12954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127198</xdr:rowOff>
    </xdr:from>
    <xdr:ext cx="762000" cy="259045"/>
    <xdr:sp macro="" textlink="">
      <xdr:nvSpPr>
        <xdr:cNvPr id="157" name="テキスト ボックス 156"/>
        <xdr:cNvSpPr txBox="1"/>
      </xdr:nvSpPr>
      <xdr:spPr>
        <a:xfrm>
          <a:off x="12623800" y="30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高齢化が進んでいる事に加えて、福祉事務所を設置していることや、本町の独自施策である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日本一の子育て村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推進の一環で、子育て環境充実のため医療費等の助成を行っていることから人口１人あたりの歳出額は類似団体より大きくなっている。</a:t>
          </a:r>
        </a:p>
        <a:p>
          <a:r>
            <a:rPr kumimoji="1" lang="ja-JP" altLang="en-US" sz="1300">
              <a:latin typeface="ＭＳ Ｐゴシック" panose="020B0600070205080204" pitchFamily="50" charset="-128"/>
              <a:ea typeface="ＭＳ Ｐゴシック" panose="020B0600070205080204" pitchFamily="50" charset="-128"/>
            </a:rPr>
            <a:t>　今後は、独自施策の検証を進め、より合理的な助成を行うことによって、財政を圧迫する傾向に歯止めをかけるよう努める。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138430</xdr:rowOff>
    </xdr:from>
    <xdr:to>
      <xdr:col>24</xdr:col>
      <xdr:colOff>25400</xdr:colOff>
      <xdr:row>62</xdr:row>
      <xdr:rowOff>12700</xdr:rowOff>
    </xdr:to>
    <xdr:cxnSp macro="">
      <xdr:nvCxnSpPr>
        <xdr:cNvPr id="183" name="直線コネクタ 182"/>
        <xdr:cNvCxnSpPr/>
      </xdr:nvCxnSpPr>
      <xdr:spPr>
        <a:xfrm flipV="1">
          <a:off x="4826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53357</xdr:rowOff>
    </xdr:from>
    <xdr:ext cx="762000" cy="259045"/>
    <xdr:sp macro="" textlink="">
      <xdr:nvSpPr>
        <xdr:cNvPr id="186"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138430</xdr:rowOff>
    </xdr:from>
    <xdr:to>
      <xdr:col>24</xdr:col>
      <xdr:colOff>114300</xdr:colOff>
      <xdr:row>53</xdr:row>
      <xdr:rowOff>138430</xdr:rowOff>
    </xdr:to>
    <xdr:cxnSp macro="">
      <xdr:nvCxnSpPr>
        <xdr:cNvPr id="187" name="直線コネクタ 186"/>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35560</xdr:rowOff>
    </xdr:from>
    <xdr:to>
      <xdr:col>24</xdr:col>
      <xdr:colOff>25400</xdr:colOff>
      <xdr:row>58</xdr:row>
      <xdr:rowOff>81280</xdr:rowOff>
    </xdr:to>
    <xdr:cxnSp macro="">
      <xdr:nvCxnSpPr>
        <xdr:cNvPr id="188" name="直線コネクタ 187"/>
        <xdr:cNvCxnSpPr/>
      </xdr:nvCxnSpPr>
      <xdr:spPr>
        <a:xfrm flipV="1">
          <a:off x="3987800" y="9979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81280</xdr:rowOff>
    </xdr:from>
    <xdr:to>
      <xdr:col>19</xdr:col>
      <xdr:colOff>187325</xdr:colOff>
      <xdr:row>59</xdr:row>
      <xdr:rowOff>46990</xdr:rowOff>
    </xdr:to>
    <xdr:cxnSp macro="">
      <xdr:nvCxnSpPr>
        <xdr:cNvPr id="191" name="直線コネクタ 190"/>
        <xdr:cNvCxnSpPr/>
      </xdr:nvCxnSpPr>
      <xdr:spPr>
        <a:xfrm flipV="1">
          <a:off x="3098800" y="10025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2" name="フローチャート: 判断 191"/>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3" name="テキスト ボックス 192"/>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xdr:rowOff>
    </xdr:from>
    <xdr:to>
      <xdr:col>15</xdr:col>
      <xdr:colOff>98425</xdr:colOff>
      <xdr:row>59</xdr:row>
      <xdr:rowOff>46990</xdr:rowOff>
    </xdr:to>
    <xdr:cxnSp macro="">
      <xdr:nvCxnSpPr>
        <xdr:cNvPr id="194" name="直線コネクタ 193"/>
        <xdr:cNvCxnSpPr/>
      </xdr:nvCxnSpPr>
      <xdr:spPr>
        <a:xfrm>
          <a:off x="2209800" y="10116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53340</xdr:rowOff>
    </xdr:from>
    <xdr:to>
      <xdr:col>15</xdr:col>
      <xdr:colOff>149225</xdr:colOff>
      <xdr:row>58</xdr:row>
      <xdr:rowOff>154940</xdr:rowOff>
    </xdr:to>
    <xdr:sp macro="" textlink="">
      <xdr:nvSpPr>
        <xdr:cNvPr id="195" name="フローチャート: 判断 194"/>
        <xdr:cNvSpPr/>
      </xdr:nvSpPr>
      <xdr:spPr>
        <a:xfrm>
          <a:off x="3048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165117</xdr:rowOff>
    </xdr:from>
    <xdr:ext cx="762000" cy="259045"/>
    <xdr:sp macro="" textlink="">
      <xdr:nvSpPr>
        <xdr:cNvPr id="196" name="テキスト ボックス 195"/>
        <xdr:cNvSpPr txBox="1"/>
      </xdr:nvSpPr>
      <xdr:spPr>
        <a:xfrm>
          <a:off x="2717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161290</xdr:rowOff>
    </xdr:from>
    <xdr:to>
      <xdr:col>11</xdr:col>
      <xdr:colOff>9525</xdr:colOff>
      <xdr:row>59</xdr:row>
      <xdr:rowOff>1270</xdr:rowOff>
    </xdr:to>
    <xdr:cxnSp macro="">
      <xdr:nvCxnSpPr>
        <xdr:cNvPr id="197" name="直線コネクタ 196"/>
        <xdr:cNvCxnSpPr/>
      </xdr:nvCxnSpPr>
      <xdr:spPr>
        <a:xfrm>
          <a:off x="1320800" y="99339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8" name="フローチャート: 判断 197"/>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165117</xdr:rowOff>
    </xdr:from>
    <xdr:ext cx="762000" cy="259045"/>
    <xdr:sp macro="" textlink="">
      <xdr:nvSpPr>
        <xdr:cNvPr id="199" name="テキスト ボックス 198"/>
        <xdr:cNvSpPr txBox="1"/>
      </xdr:nvSpPr>
      <xdr:spPr>
        <a:xfrm>
          <a:off x="1828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00" name="フローチャート: 判断 199"/>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01" name="テキスト ボックス 200"/>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156210</xdr:rowOff>
    </xdr:from>
    <xdr:to>
      <xdr:col>24</xdr:col>
      <xdr:colOff>76200</xdr:colOff>
      <xdr:row>58</xdr:row>
      <xdr:rowOff>86360</xdr:rowOff>
    </xdr:to>
    <xdr:sp macro="" textlink="">
      <xdr:nvSpPr>
        <xdr:cNvPr id="207" name="楕円 206"/>
        <xdr:cNvSpPr/>
      </xdr:nvSpPr>
      <xdr:spPr>
        <a:xfrm>
          <a:off x="47752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128287</xdr:rowOff>
    </xdr:from>
    <xdr:ext cx="762000" cy="259045"/>
    <xdr:sp macro="" textlink="">
      <xdr:nvSpPr>
        <xdr:cNvPr id="208" name="扶助費該当値テキスト"/>
        <xdr:cNvSpPr txBox="1"/>
      </xdr:nvSpPr>
      <xdr:spPr>
        <a:xfrm>
          <a:off x="49149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30480</xdr:rowOff>
    </xdr:from>
    <xdr:to>
      <xdr:col>20</xdr:col>
      <xdr:colOff>38100</xdr:colOff>
      <xdr:row>58</xdr:row>
      <xdr:rowOff>132080</xdr:rowOff>
    </xdr:to>
    <xdr:sp macro="" textlink="">
      <xdr:nvSpPr>
        <xdr:cNvPr id="209" name="楕円 208"/>
        <xdr:cNvSpPr/>
      </xdr:nvSpPr>
      <xdr:spPr>
        <a:xfrm>
          <a:off x="3937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210" name="テキスト ボックス 209"/>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167640</xdr:rowOff>
    </xdr:from>
    <xdr:to>
      <xdr:col>15</xdr:col>
      <xdr:colOff>149225</xdr:colOff>
      <xdr:row>59</xdr:row>
      <xdr:rowOff>97790</xdr:rowOff>
    </xdr:to>
    <xdr:sp macro="" textlink="">
      <xdr:nvSpPr>
        <xdr:cNvPr id="211" name="楕円 210"/>
        <xdr:cNvSpPr/>
      </xdr:nvSpPr>
      <xdr:spPr>
        <a:xfrm>
          <a:off x="3048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82567</xdr:rowOff>
    </xdr:from>
    <xdr:ext cx="762000" cy="259045"/>
    <xdr:sp macro="" textlink="">
      <xdr:nvSpPr>
        <xdr:cNvPr id="212" name="テキスト ボックス 211"/>
        <xdr:cNvSpPr txBox="1"/>
      </xdr:nvSpPr>
      <xdr:spPr>
        <a:xfrm>
          <a:off x="2717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121920</xdr:rowOff>
    </xdr:from>
    <xdr:to>
      <xdr:col>11</xdr:col>
      <xdr:colOff>60325</xdr:colOff>
      <xdr:row>59</xdr:row>
      <xdr:rowOff>52070</xdr:rowOff>
    </xdr:to>
    <xdr:sp macro="" textlink="">
      <xdr:nvSpPr>
        <xdr:cNvPr id="213" name="楕円 212"/>
        <xdr:cNvSpPr/>
      </xdr:nvSpPr>
      <xdr:spPr>
        <a:xfrm>
          <a:off x="2159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36847</xdr:rowOff>
    </xdr:from>
    <xdr:ext cx="762000" cy="259045"/>
    <xdr:sp macro="" textlink="">
      <xdr:nvSpPr>
        <xdr:cNvPr id="214" name="テキスト ボックス 213"/>
        <xdr:cNvSpPr txBox="1"/>
      </xdr:nvSpPr>
      <xdr:spPr>
        <a:xfrm>
          <a:off x="1828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110490</xdr:rowOff>
    </xdr:from>
    <xdr:to>
      <xdr:col>6</xdr:col>
      <xdr:colOff>171450</xdr:colOff>
      <xdr:row>58</xdr:row>
      <xdr:rowOff>40640</xdr:rowOff>
    </xdr:to>
    <xdr:sp macro="" textlink="">
      <xdr:nvSpPr>
        <xdr:cNvPr id="215" name="楕円 214"/>
        <xdr:cNvSpPr/>
      </xdr:nvSpPr>
      <xdr:spPr>
        <a:xfrm>
          <a:off x="1270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50817</xdr:rowOff>
    </xdr:from>
    <xdr:ext cx="762000" cy="259045"/>
    <xdr:sp macro="" textlink="">
      <xdr:nvSpPr>
        <xdr:cNvPr id="216" name="テキスト ボックス 215"/>
        <xdr:cNvSpPr txBox="1"/>
      </xdr:nvSpPr>
      <xdr:spPr>
        <a:xfrm>
          <a:off x="939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数値が類似団体平均を上回っているのは、多額の繰出金の支出が主な要因である。特に下水道事業については、これまで整備してきた施設の維持管理費として繰出金が必要となっている。</a:t>
          </a:r>
          <a:r>
            <a:rPr kumimoji="1" lang="ja-JP" altLang="en-US" sz="1300">
              <a:latin typeface="ＭＳ Ｐゴシック" panose="020B0600070205080204" pitchFamily="50" charset="-128"/>
              <a:ea typeface="ＭＳ Ｐゴシック" panose="020B0600070205080204" pitchFamily="50" charset="-128"/>
            </a:rPr>
            <a:t>今後、下水道事業は計画的かつ適切な投資を行い、経営の一層の効率化、健全化を図るとともに、独立採算の原則に基づく経営の確立に努める。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また、</a:t>
          </a:r>
          <a:r>
            <a:rPr kumimoji="1" lang="en-US" altLang="ja-JP" sz="1300">
              <a:solidFill>
                <a:srgbClr val="FF0000"/>
              </a:solidFill>
              <a:latin typeface="ＭＳ Ｐゴシック" panose="020B0600070205080204" pitchFamily="50" charset="-128"/>
              <a:ea typeface="ＭＳ Ｐゴシック" panose="020B0600070205080204" pitchFamily="50" charset="-128"/>
            </a:rPr>
            <a:t>R6</a:t>
          </a:r>
          <a:r>
            <a:rPr kumimoji="1" lang="ja-JP" altLang="en-US" sz="1300">
              <a:solidFill>
                <a:srgbClr val="FF0000"/>
              </a:solidFill>
              <a:latin typeface="ＭＳ Ｐゴシック" panose="020B0600070205080204" pitchFamily="50" charset="-128"/>
              <a:ea typeface="ＭＳ Ｐゴシック" panose="020B0600070205080204" pitchFamily="50" charset="-128"/>
            </a:rPr>
            <a:t>からの公営企業法適化に向けて現在準備を進めている。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158750</xdr:rowOff>
    </xdr:from>
    <xdr:to>
      <xdr:col>82</xdr:col>
      <xdr:colOff>107950</xdr:colOff>
      <xdr:row>62</xdr:row>
      <xdr:rowOff>63500</xdr:rowOff>
    </xdr:to>
    <xdr:cxnSp macro="">
      <xdr:nvCxnSpPr>
        <xdr:cNvPr id="244" name="直線コネクタ 243"/>
        <xdr:cNvCxnSpPr/>
      </xdr:nvCxnSpPr>
      <xdr:spPr>
        <a:xfrm flipV="1">
          <a:off x="16510000" y="9245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5"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6" name="直線コネクタ 245"/>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73677</xdr:rowOff>
    </xdr:from>
    <xdr:ext cx="762000" cy="259045"/>
    <xdr:sp macro="" textlink="">
      <xdr:nvSpPr>
        <xdr:cNvPr id="247"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158750</xdr:rowOff>
    </xdr:from>
    <xdr:to>
      <xdr:col>82</xdr:col>
      <xdr:colOff>196850</xdr:colOff>
      <xdr:row>53</xdr:row>
      <xdr:rowOff>158750</xdr:rowOff>
    </xdr:to>
    <xdr:cxnSp macro="">
      <xdr:nvCxnSpPr>
        <xdr:cNvPr id="248" name="直線コネクタ 247"/>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19050</xdr:rowOff>
    </xdr:from>
    <xdr:to>
      <xdr:col>82</xdr:col>
      <xdr:colOff>107950</xdr:colOff>
      <xdr:row>61</xdr:row>
      <xdr:rowOff>57150</xdr:rowOff>
    </xdr:to>
    <xdr:cxnSp macro="">
      <xdr:nvCxnSpPr>
        <xdr:cNvPr id="249" name="直線コネクタ 248"/>
        <xdr:cNvCxnSpPr/>
      </xdr:nvCxnSpPr>
      <xdr:spPr>
        <a:xfrm flipV="1">
          <a:off x="15671800" y="10477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149877</xdr:rowOff>
    </xdr:from>
    <xdr:ext cx="762000" cy="259045"/>
    <xdr:sp macro="" textlink="">
      <xdr:nvSpPr>
        <xdr:cNvPr id="250"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133350</xdr:rowOff>
    </xdr:from>
    <xdr:to>
      <xdr:col>82</xdr:col>
      <xdr:colOff>158750</xdr:colOff>
      <xdr:row>58</xdr:row>
      <xdr:rowOff>63500</xdr:rowOff>
    </xdr:to>
    <xdr:sp macro="" textlink="">
      <xdr:nvSpPr>
        <xdr:cNvPr id="251" name="フローチャート: 判断 250"/>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127000</xdr:rowOff>
    </xdr:from>
    <xdr:to>
      <xdr:col>78</xdr:col>
      <xdr:colOff>69850</xdr:colOff>
      <xdr:row>61</xdr:row>
      <xdr:rowOff>57150</xdr:rowOff>
    </xdr:to>
    <xdr:cxnSp macro="">
      <xdr:nvCxnSpPr>
        <xdr:cNvPr id="252" name="直線コネクタ 251"/>
        <xdr:cNvCxnSpPr/>
      </xdr:nvCxnSpPr>
      <xdr:spPr>
        <a:xfrm>
          <a:off x="14782800" y="10414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50800</xdr:rowOff>
    </xdr:from>
    <xdr:to>
      <xdr:col>78</xdr:col>
      <xdr:colOff>120650</xdr:colOff>
      <xdr:row>58</xdr:row>
      <xdr:rowOff>152400</xdr:rowOff>
    </xdr:to>
    <xdr:sp macro="" textlink="">
      <xdr:nvSpPr>
        <xdr:cNvPr id="253" name="フローチャート: 判断 252"/>
        <xdr:cNvSpPr/>
      </xdr:nvSpPr>
      <xdr:spPr>
        <a:xfrm>
          <a:off x="15621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152400</xdr:rowOff>
    </xdr:from>
    <xdr:to>
      <xdr:col>73</xdr:col>
      <xdr:colOff>180975</xdr:colOff>
      <xdr:row>60</xdr:row>
      <xdr:rowOff>127000</xdr:rowOff>
    </xdr:to>
    <xdr:cxnSp macro="">
      <xdr:nvCxnSpPr>
        <xdr:cNvPr id="255" name="直線コネクタ 254"/>
        <xdr:cNvCxnSpPr/>
      </xdr:nvCxnSpPr>
      <xdr:spPr>
        <a:xfrm>
          <a:off x="13893800" y="10096500"/>
          <a:ext cx="8890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88900</xdr:rowOff>
    </xdr:from>
    <xdr:to>
      <xdr:col>74</xdr:col>
      <xdr:colOff>31750</xdr:colOff>
      <xdr:row>59</xdr:row>
      <xdr:rowOff>19050</xdr:rowOff>
    </xdr:to>
    <xdr:sp macro="" textlink="">
      <xdr:nvSpPr>
        <xdr:cNvPr id="256" name="フローチャート: 判断 255"/>
        <xdr:cNvSpPr/>
      </xdr:nvSpPr>
      <xdr:spPr>
        <a:xfrm>
          <a:off x="14732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7" name="テキスト ボックス 256"/>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58</xdr:row>
      <xdr:rowOff>152400</xdr:rowOff>
    </xdr:to>
    <xdr:cxnSp macro="">
      <xdr:nvCxnSpPr>
        <xdr:cNvPr id="258" name="直線コネクタ 257"/>
        <xdr:cNvCxnSpPr/>
      </xdr:nvCxnSpPr>
      <xdr:spPr>
        <a:xfrm>
          <a:off x="13004800" y="9613900"/>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57150</xdr:rowOff>
    </xdr:from>
    <xdr:to>
      <xdr:col>69</xdr:col>
      <xdr:colOff>142875</xdr:colOff>
      <xdr:row>59</xdr:row>
      <xdr:rowOff>158750</xdr:rowOff>
    </xdr:to>
    <xdr:sp macro="" textlink="">
      <xdr:nvSpPr>
        <xdr:cNvPr id="259" name="フローチャート: 判断 258"/>
        <xdr:cNvSpPr/>
      </xdr:nvSpPr>
      <xdr:spPr>
        <a:xfrm>
          <a:off x="13843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60" name="テキスト ボックス 259"/>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61" name="フローチャート: 判断 260"/>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2" name="テキスト ボックス 261"/>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139700</xdr:rowOff>
    </xdr:from>
    <xdr:to>
      <xdr:col>82</xdr:col>
      <xdr:colOff>158750</xdr:colOff>
      <xdr:row>61</xdr:row>
      <xdr:rowOff>69850</xdr:rowOff>
    </xdr:to>
    <xdr:sp macro="" textlink="">
      <xdr:nvSpPr>
        <xdr:cNvPr id="268" name="楕円 267"/>
        <xdr:cNvSpPr/>
      </xdr:nvSpPr>
      <xdr:spPr>
        <a:xfrm>
          <a:off x="164592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111777</xdr:rowOff>
    </xdr:from>
    <xdr:ext cx="762000" cy="259045"/>
    <xdr:sp macro="" textlink="">
      <xdr:nvSpPr>
        <xdr:cNvPr id="269" name="その他該当値テキスト"/>
        <xdr:cNvSpPr txBox="1"/>
      </xdr:nvSpPr>
      <xdr:spPr>
        <a:xfrm>
          <a:off x="16598900" y="1039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6350</xdr:rowOff>
    </xdr:from>
    <xdr:to>
      <xdr:col>78</xdr:col>
      <xdr:colOff>120650</xdr:colOff>
      <xdr:row>61</xdr:row>
      <xdr:rowOff>107950</xdr:rowOff>
    </xdr:to>
    <xdr:sp macro="" textlink="">
      <xdr:nvSpPr>
        <xdr:cNvPr id="270" name="楕円 269"/>
        <xdr:cNvSpPr/>
      </xdr:nvSpPr>
      <xdr:spPr>
        <a:xfrm>
          <a:off x="156210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92727</xdr:rowOff>
    </xdr:from>
    <xdr:ext cx="736600" cy="259045"/>
    <xdr:sp macro="" textlink="">
      <xdr:nvSpPr>
        <xdr:cNvPr id="271" name="テキスト ボックス 270"/>
        <xdr:cNvSpPr txBox="1"/>
      </xdr:nvSpPr>
      <xdr:spPr>
        <a:xfrm>
          <a:off x="15290800" y="1055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76200</xdr:rowOff>
    </xdr:from>
    <xdr:to>
      <xdr:col>74</xdr:col>
      <xdr:colOff>31750</xdr:colOff>
      <xdr:row>61</xdr:row>
      <xdr:rowOff>6350</xdr:rowOff>
    </xdr:to>
    <xdr:sp macro="" textlink="">
      <xdr:nvSpPr>
        <xdr:cNvPr id="272" name="楕円 271"/>
        <xdr:cNvSpPr/>
      </xdr:nvSpPr>
      <xdr:spPr>
        <a:xfrm>
          <a:off x="14732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162577</xdr:rowOff>
    </xdr:from>
    <xdr:ext cx="762000" cy="259045"/>
    <xdr:sp macro="" textlink="">
      <xdr:nvSpPr>
        <xdr:cNvPr id="273" name="テキスト ボックス 272"/>
        <xdr:cNvSpPr txBox="1"/>
      </xdr:nvSpPr>
      <xdr:spPr>
        <a:xfrm>
          <a:off x="14401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101600</xdr:rowOff>
    </xdr:from>
    <xdr:to>
      <xdr:col>69</xdr:col>
      <xdr:colOff>142875</xdr:colOff>
      <xdr:row>59</xdr:row>
      <xdr:rowOff>31750</xdr:rowOff>
    </xdr:to>
    <xdr:sp macro="" textlink="">
      <xdr:nvSpPr>
        <xdr:cNvPr id="274" name="楕円 273"/>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41927</xdr:rowOff>
    </xdr:from>
    <xdr:ext cx="762000" cy="259045"/>
    <xdr:sp macro="" textlink="">
      <xdr:nvSpPr>
        <xdr:cNvPr id="275" name="テキスト ボックス 274"/>
        <xdr:cNvSpPr txBox="1"/>
      </xdr:nvSpPr>
      <xdr:spPr>
        <a:xfrm>
          <a:off x="13512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6" name="楕円 275"/>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7" name="テキスト ボックス 276"/>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一部事務組合等への負担金が多額であるほか、学校給食会にかかる経費を補助金としていることにより、類似団体と比較して高い値となっている。平成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簡易水道事業が上水道事業へ移行したことに伴い、繰出金が減少する一方で、補助費が増加している。補助金については、毎年新年度予算編成時に、ゼロベースでの見直しを実施するとともに、行財政改善計画に基づく補助金等の整理合理化を進めており、今後も積極的な見直しを行う。</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35560</xdr:rowOff>
    </xdr:from>
    <xdr:to>
      <xdr:col>82</xdr:col>
      <xdr:colOff>107950</xdr:colOff>
      <xdr:row>40</xdr:row>
      <xdr:rowOff>52705</xdr:rowOff>
    </xdr:to>
    <xdr:cxnSp macro="">
      <xdr:nvCxnSpPr>
        <xdr:cNvPr id="301" name="直線コネクタ 300"/>
        <xdr:cNvCxnSpPr/>
      </xdr:nvCxnSpPr>
      <xdr:spPr>
        <a:xfrm flipV="1">
          <a:off x="16510000" y="569341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24782</xdr:rowOff>
    </xdr:from>
    <xdr:ext cx="762000" cy="259045"/>
    <xdr:sp macro="" textlink="">
      <xdr:nvSpPr>
        <xdr:cNvPr id="302" name="補助費等最小値テキスト"/>
        <xdr:cNvSpPr txBox="1"/>
      </xdr:nvSpPr>
      <xdr:spPr>
        <a:xfrm>
          <a:off x="16598900" y="6882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52705</xdr:rowOff>
    </xdr:from>
    <xdr:to>
      <xdr:col>82</xdr:col>
      <xdr:colOff>196850</xdr:colOff>
      <xdr:row>40</xdr:row>
      <xdr:rowOff>52705</xdr:rowOff>
    </xdr:to>
    <xdr:cxnSp macro="">
      <xdr:nvCxnSpPr>
        <xdr:cNvPr id="303" name="直線コネクタ 302"/>
        <xdr:cNvCxnSpPr/>
      </xdr:nvCxnSpPr>
      <xdr:spPr>
        <a:xfrm>
          <a:off x="16421100" y="691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121937</xdr:rowOff>
    </xdr:from>
    <xdr:ext cx="762000" cy="259045"/>
    <xdr:sp macro="" textlink="">
      <xdr:nvSpPr>
        <xdr:cNvPr id="304" name="補助費等最大値テキスト"/>
        <xdr:cNvSpPr txBox="1"/>
      </xdr:nvSpPr>
      <xdr:spPr>
        <a:xfrm>
          <a:off x="16598900" y="543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35560</xdr:rowOff>
    </xdr:from>
    <xdr:to>
      <xdr:col>82</xdr:col>
      <xdr:colOff>196850</xdr:colOff>
      <xdr:row>33</xdr:row>
      <xdr:rowOff>35560</xdr:rowOff>
    </xdr:to>
    <xdr:cxnSp macro="">
      <xdr:nvCxnSpPr>
        <xdr:cNvPr id="305" name="直線コネクタ 304"/>
        <xdr:cNvCxnSpPr/>
      </xdr:nvCxnSpPr>
      <xdr:spPr>
        <a:xfrm>
          <a:off x="16421100" y="56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69850</xdr:rowOff>
    </xdr:from>
    <xdr:to>
      <xdr:col>82</xdr:col>
      <xdr:colOff>107950</xdr:colOff>
      <xdr:row>36</xdr:row>
      <xdr:rowOff>81280</xdr:rowOff>
    </xdr:to>
    <xdr:cxnSp macro="">
      <xdr:nvCxnSpPr>
        <xdr:cNvPr id="306" name="直線コネクタ 305"/>
        <xdr:cNvCxnSpPr/>
      </xdr:nvCxnSpPr>
      <xdr:spPr>
        <a:xfrm>
          <a:off x="15671800" y="62420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12717</xdr:rowOff>
    </xdr:from>
    <xdr:ext cx="762000" cy="259045"/>
    <xdr:sp macro="" textlink="">
      <xdr:nvSpPr>
        <xdr:cNvPr id="307" name="補助費等平均値テキスト"/>
        <xdr:cNvSpPr txBox="1"/>
      </xdr:nvSpPr>
      <xdr:spPr>
        <a:xfrm>
          <a:off x="16598900" y="60134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167640</xdr:rowOff>
    </xdr:from>
    <xdr:to>
      <xdr:col>82</xdr:col>
      <xdr:colOff>158750</xdr:colOff>
      <xdr:row>36</xdr:row>
      <xdr:rowOff>97790</xdr:rowOff>
    </xdr:to>
    <xdr:sp macro="" textlink="">
      <xdr:nvSpPr>
        <xdr:cNvPr id="308" name="フローチャート: 判断 307"/>
        <xdr:cNvSpPr/>
      </xdr:nvSpPr>
      <xdr:spPr>
        <a:xfrm>
          <a:off x="164592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69850</xdr:rowOff>
    </xdr:from>
    <xdr:to>
      <xdr:col>78</xdr:col>
      <xdr:colOff>69850</xdr:colOff>
      <xdr:row>36</xdr:row>
      <xdr:rowOff>121285</xdr:rowOff>
    </xdr:to>
    <xdr:cxnSp macro="">
      <xdr:nvCxnSpPr>
        <xdr:cNvPr id="309" name="直線コネクタ 308"/>
        <xdr:cNvCxnSpPr/>
      </xdr:nvCxnSpPr>
      <xdr:spPr>
        <a:xfrm flipV="1">
          <a:off x="14782800" y="624205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161925</xdr:rowOff>
    </xdr:from>
    <xdr:to>
      <xdr:col>78</xdr:col>
      <xdr:colOff>120650</xdr:colOff>
      <xdr:row>36</xdr:row>
      <xdr:rowOff>92075</xdr:rowOff>
    </xdr:to>
    <xdr:sp macro="" textlink="">
      <xdr:nvSpPr>
        <xdr:cNvPr id="310" name="フローチャート: 判断 309"/>
        <xdr:cNvSpPr/>
      </xdr:nvSpPr>
      <xdr:spPr>
        <a:xfrm>
          <a:off x="15621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102252</xdr:rowOff>
    </xdr:from>
    <xdr:ext cx="736600" cy="259045"/>
    <xdr:sp macro="" textlink="">
      <xdr:nvSpPr>
        <xdr:cNvPr id="311" name="テキスト ボックス 310"/>
        <xdr:cNvSpPr txBox="1"/>
      </xdr:nvSpPr>
      <xdr:spPr>
        <a:xfrm>
          <a:off x="15290800" y="593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41275</xdr:rowOff>
    </xdr:from>
    <xdr:to>
      <xdr:col>73</xdr:col>
      <xdr:colOff>180975</xdr:colOff>
      <xdr:row>36</xdr:row>
      <xdr:rowOff>121285</xdr:rowOff>
    </xdr:to>
    <xdr:cxnSp macro="">
      <xdr:nvCxnSpPr>
        <xdr:cNvPr id="312" name="直線コネクタ 311"/>
        <xdr:cNvCxnSpPr/>
      </xdr:nvCxnSpPr>
      <xdr:spPr>
        <a:xfrm>
          <a:off x="13893800" y="621347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19050</xdr:rowOff>
    </xdr:from>
    <xdr:to>
      <xdr:col>74</xdr:col>
      <xdr:colOff>31750</xdr:colOff>
      <xdr:row>36</xdr:row>
      <xdr:rowOff>120650</xdr:rowOff>
    </xdr:to>
    <xdr:sp macro="" textlink="">
      <xdr:nvSpPr>
        <xdr:cNvPr id="313" name="フローチャート: 判断 312"/>
        <xdr:cNvSpPr/>
      </xdr:nvSpPr>
      <xdr:spPr>
        <a:xfrm>
          <a:off x="14732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130827</xdr:rowOff>
    </xdr:from>
    <xdr:ext cx="762000" cy="259045"/>
    <xdr:sp macro="" textlink="">
      <xdr:nvSpPr>
        <xdr:cNvPr id="314" name="テキスト ボックス 313"/>
        <xdr:cNvSpPr txBox="1"/>
      </xdr:nvSpPr>
      <xdr:spPr>
        <a:xfrm>
          <a:off x="14401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41275</xdr:rowOff>
    </xdr:from>
    <xdr:to>
      <xdr:col>69</xdr:col>
      <xdr:colOff>92075</xdr:colOff>
      <xdr:row>37</xdr:row>
      <xdr:rowOff>1270</xdr:rowOff>
    </xdr:to>
    <xdr:cxnSp macro="">
      <xdr:nvCxnSpPr>
        <xdr:cNvPr id="315" name="直線コネクタ 314"/>
        <xdr:cNvCxnSpPr/>
      </xdr:nvCxnSpPr>
      <xdr:spPr>
        <a:xfrm flipV="1">
          <a:off x="13004800" y="621347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127635</xdr:rowOff>
    </xdr:from>
    <xdr:to>
      <xdr:col>69</xdr:col>
      <xdr:colOff>142875</xdr:colOff>
      <xdr:row>36</xdr:row>
      <xdr:rowOff>57785</xdr:rowOff>
    </xdr:to>
    <xdr:sp macro="" textlink="">
      <xdr:nvSpPr>
        <xdr:cNvPr id="316" name="フローチャート: 判断 315"/>
        <xdr:cNvSpPr/>
      </xdr:nvSpPr>
      <xdr:spPr>
        <a:xfrm>
          <a:off x="13843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67962</xdr:rowOff>
    </xdr:from>
    <xdr:ext cx="762000" cy="259045"/>
    <xdr:sp macro="" textlink="">
      <xdr:nvSpPr>
        <xdr:cNvPr id="317" name="テキスト ボックス 316"/>
        <xdr:cNvSpPr txBox="1"/>
      </xdr:nvSpPr>
      <xdr:spPr>
        <a:xfrm>
          <a:off x="13512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116205</xdr:rowOff>
    </xdr:from>
    <xdr:to>
      <xdr:col>65</xdr:col>
      <xdr:colOff>53975</xdr:colOff>
      <xdr:row>36</xdr:row>
      <xdr:rowOff>46355</xdr:rowOff>
    </xdr:to>
    <xdr:sp macro="" textlink="">
      <xdr:nvSpPr>
        <xdr:cNvPr id="318" name="フローチャート: 判断 317"/>
        <xdr:cNvSpPr/>
      </xdr:nvSpPr>
      <xdr:spPr>
        <a:xfrm>
          <a:off x="12954000" y="61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56532</xdr:rowOff>
    </xdr:from>
    <xdr:ext cx="762000" cy="259045"/>
    <xdr:sp macro="" textlink="">
      <xdr:nvSpPr>
        <xdr:cNvPr id="319" name="テキスト ボックス 318"/>
        <xdr:cNvSpPr txBox="1"/>
      </xdr:nvSpPr>
      <xdr:spPr>
        <a:xfrm>
          <a:off x="12623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5" name="楕円 324"/>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2557</xdr:rowOff>
    </xdr:from>
    <xdr:ext cx="762000" cy="259045"/>
    <xdr:sp macro="" textlink="">
      <xdr:nvSpPr>
        <xdr:cNvPr id="326" name="補助費等該当値テキスト"/>
        <xdr:cNvSpPr txBox="1"/>
      </xdr:nvSpPr>
      <xdr:spPr>
        <a:xfrm>
          <a:off x="165989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19050</xdr:rowOff>
    </xdr:from>
    <xdr:to>
      <xdr:col>78</xdr:col>
      <xdr:colOff>120650</xdr:colOff>
      <xdr:row>36</xdr:row>
      <xdr:rowOff>120650</xdr:rowOff>
    </xdr:to>
    <xdr:sp macro="" textlink="">
      <xdr:nvSpPr>
        <xdr:cNvPr id="327" name="楕円 326"/>
        <xdr:cNvSpPr/>
      </xdr:nvSpPr>
      <xdr:spPr>
        <a:xfrm>
          <a:off x="15621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105427</xdr:rowOff>
    </xdr:from>
    <xdr:ext cx="736600" cy="259045"/>
    <xdr:sp macro="" textlink="">
      <xdr:nvSpPr>
        <xdr:cNvPr id="328" name="テキスト ボックス 327"/>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70485</xdr:rowOff>
    </xdr:from>
    <xdr:to>
      <xdr:col>74</xdr:col>
      <xdr:colOff>31750</xdr:colOff>
      <xdr:row>37</xdr:row>
      <xdr:rowOff>635</xdr:rowOff>
    </xdr:to>
    <xdr:sp macro="" textlink="">
      <xdr:nvSpPr>
        <xdr:cNvPr id="329" name="楕円 328"/>
        <xdr:cNvSpPr/>
      </xdr:nvSpPr>
      <xdr:spPr>
        <a:xfrm>
          <a:off x="14732000" y="62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156862</xdr:rowOff>
    </xdr:from>
    <xdr:ext cx="762000" cy="259045"/>
    <xdr:sp macro="" textlink="">
      <xdr:nvSpPr>
        <xdr:cNvPr id="330" name="テキスト ボックス 329"/>
        <xdr:cNvSpPr txBox="1"/>
      </xdr:nvSpPr>
      <xdr:spPr>
        <a:xfrm>
          <a:off x="14401800" y="632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161925</xdr:rowOff>
    </xdr:from>
    <xdr:to>
      <xdr:col>69</xdr:col>
      <xdr:colOff>142875</xdr:colOff>
      <xdr:row>36</xdr:row>
      <xdr:rowOff>92075</xdr:rowOff>
    </xdr:to>
    <xdr:sp macro="" textlink="">
      <xdr:nvSpPr>
        <xdr:cNvPr id="331" name="楕円 330"/>
        <xdr:cNvSpPr/>
      </xdr:nvSpPr>
      <xdr:spPr>
        <a:xfrm>
          <a:off x="13843000" y="616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76852</xdr:rowOff>
    </xdr:from>
    <xdr:ext cx="762000" cy="259045"/>
    <xdr:sp macro="" textlink="">
      <xdr:nvSpPr>
        <xdr:cNvPr id="332" name="テキスト ボックス 331"/>
        <xdr:cNvSpPr txBox="1"/>
      </xdr:nvSpPr>
      <xdr:spPr>
        <a:xfrm>
          <a:off x="13512800" y="624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3" name="楕円 332"/>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4" name="テキスト ボックス 333"/>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合併に伴う</a:t>
          </a:r>
          <a:r>
            <a:rPr kumimoji="1" lang="ja-JP" altLang="en-US" sz="1300">
              <a:solidFill>
                <a:srgbClr val="FF0000"/>
              </a:solidFill>
              <a:latin typeface="ＭＳ Ｐゴシック" panose="020B0600070205080204" pitchFamily="50" charset="-128"/>
              <a:ea typeface="ＭＳ Ｐゴシック" panose="020B0600070205080204" pitchFamily="50" charset="-128"/>
            </a:rPr>
            <a:t>建設</a:t>
          </a:r>
          <a:r>
            <a:rPr kumimoji="1" lang="ja-JP" altLang="en-US" sz="1300">
              <a:latin typeface="ＭＳ Ｐゴシック" panose="020B0600070205080204" pitchFamily="50" charset="-128"/>
              <a:ea typeface="ＭＳ Ｐゴシック" panose="020B0600070205080204" pitchFamily="50" charset="-128"/>
            </a:rPr>
            <a:t>事業</a:t>
          </a:r>
          <a:r>
            <a:rPr kumimoji="1" lang="ja-JP" altLang="en-US" sz="1300">
              <a:solidFill>
                <a:srgbClr val="FF0000"/>
              </a:solidFill>
              <a:latin typeface="ＭＳ Ｐゴシック" panose="020B0600070205080204" pitchFamily="50" charset="-128"/>
              <a:ea typeface="ＭＳ Ｐゴシック" panose="020B0600070205080204" pitchFamily="50" charset="-128"/>
            </a:rPr>
            <a:t>に係る起債</a:t>
          </a:r>
          <a:r>
            <a:rPr kumimoji="1" lang="ja-JP" altLang="en-US" sz="1300">
              <a:latin typeface="ＭＳ Ｐゴシック" panose="020B0600070205080204" pitchFamily="50" charset="-128"/>
              <a:ea typeface="ＭＳ Ｐゴシック" panose="020B0600070205080204" pitchFamily="50" charset="-128"/>
            </a:rPr>
            <a:t>の償還終了</a:t>
          </a:r>
          <a:r>
            <a:rPr kumimoji="1" lang="ja-JP" altLang="en-US" sz="1300">
              <a:solidFill>
                <a:srgbClr val="FF0000"/>
              </a:solidFill>
              <a:latin typeface="ＭＳ Ｐゴシック" panose="020B0600070205080204" pitchFamily="50" charset="-128"/>
              <a:ea typeface="ＭＳ Ｐゴシック" panose="020B0600070205080204" pitchFamily="50" charset="-128"/>
            </a:rPr>
            <a:t>や新発債の抑制の効果により、公債費は減少傾向にある。引き続き、</a:t>
          </a:r>
          <a:r>
            <a:rPr kumimoji="1" lang="ja-JP" altLang="en-US" sz="1300">
              <a:latin typeface="ＭＳ Ｐゴシック" panose="020B0600070205080204" pitchFamily="50" charset="-128"/>
              <a:ea typeface="ＭＳ Ｐゴシック" panose="020B0600070205080204" pitchFamily="50" charset="-128"/>
            </a:rPr>
            <a:t>新発債の制限をかけることで償還額の減少</a:t>
          </a:r>
          <a:r>
            <a:rPr kumimoji="1" lang="ja-JP" altLang="en-US" sz="1300">
              <a:solidFill>
                <a:srgbClr val="FF0000"/>
              </a:solidFill>
              <a:latin typeface="ＭＳ Ｐゴシック" panose="020B0600070205080204" pitchFamily="50" charset="-128"/>
              <a:ea typeface="ＭＳ Ｐゴシック" panose="020B0600070205080204" pitchFamily="50" charset="-128"/>
            </a:rPr>
            <a:t>を図る</a:t>
          </a:r>
          <a:r>
            <a:rPr kumimoji="1" lang="ja-JP" altLang="en-US" sz="1300">
              <a:latin typeface="ＭＳ Ｐゴシック" panose="020B0600070205080204" pitchFamily="50" charset="-128"/>
              <a:ea typeface="ＭＳ Ｐゴシック" panose="020B0600070205080204" pitchFamily="50" charset="-128"/>
            </a:rPr>
            <a:t>。一方で、普通交付税等の減額に加え、</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完了のごみ処理施設整備や現在実施中の公立病院改築、中学校改築、道の駅整備等の大型建設事業により、今後は公債費に係る経常収支比率</a:t>
          </a:r>
          <a:r>
            <a:rPr kumimoji="1" lang="ja-JP" altLang="en-US" sz="1300">
              <a:solidFill>
                <a:srgbClr val="FF0000"/>
              </a:solidFill>
              <a:latin typeface="ＭＳ Ｐゴシック" panose="020B0600070205080204" pitchFamily="50" charset="-128"/>
              <a:ea typeface="ＭＳ Ｐゴシック" panose="020B0600070205080204" pitchFamily="50" charset="-128"/>
            </a:rPr>
            <a:t>が</a:t>
          </a:r>
          <a:r>
            <a:rPr kumimoji="1" lang="ja-JP" altLang="en-US" sz="1300">
              <a:latin typeface="ＭＳ Ｐゴシック" panose="020B0600070205080204" pitchFamily="50" charset="-128"/>
              <a:ea typeface="ＭＳ Ｐゴシック" panose="020B0600070205080204" pitchFamily="50" charset="-128"/>
            </a:rPr>
            <a:t>上昇する見込みである。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24130</xdr:rowOff>
    </xdr:to>
    <xdr:cxnSp macro="">
      <xdr:nvCxnSpPr>
        <xdr:cNvPr id="358" name="直線コネクタ 357"/>
        <xdr:cNvCxnSpPr/>
      </xdr:nvCxnSpPr>
      <xdr:spPr>
        <a:xfrm flipV="1">
          <a:off x="4826000" y="1258570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167657</xdr:rowOff>
    </xdr:from>
    <xdr:ext cx="762000" cy="259045"/>
    <xdr:sp macro="" textlink="">
      <xdr:nvSpPr>
        <xdr:cNvPr id="359" name="公債費最小値テキスト"/>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24130</xdr:rowOff>
    </xdr:from>
    <xdr:to>
      <xdr:col>24</xdr:col>
      <xdr:colOff>114300</xdr:colOff>
      <xdr:row>80</xdr:row>
      <xdr:rowOff>24130</xdr:rowOff>
    </xdr:to>
    <xdr:cxnSp macro="">
      <xdr:nvCxnSpPr>
        <xdr:cNvPr id="360" name="直線コネクタ 359"/>
        <xdr:cNvCxnSpPr/>
      </xdr:nvCxnSpPr>
      <xdr:spPr>
        <a:xfrm>
          <a:off x="4737100" y="137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35561</xdr:rowOff>
    </xdr:from>
    <xdr:to>
      <xdr:col>24</xdr:col>
      <xdr:colOff>25400</xdr:colOff>
      <xdr:row>77</xdr:row>
      <xdr:rowOff>149861</xdr:rowOff>
    </xdr:to>
    <xdr:cxnSp macro="">
      <xdr:nvCxnSpPr>
        <xdr:cNvPr id="363" name="直線コネクタ 362"/>
        <xdr:cNvCxnSpPr/>
      </xdr:nvCxnSpPr>
      <xdr:spPr>
        <a:xfrm flipV="1">
          <a:off x="3987800" y="13237211"/>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7002</xdr:rowOff>
    </xdr:from>
    <xdr:ext cx="762000" cy="259045"/>
    <xdr:sp macro="" textlink="">
      <xdr:nvSpPr>
        <xdr:cNvPr id="364" name="公債費平均値テキスト"/>
        <xdr:cNvSpPr txBox="1"/>
      </xdr:nvSpPr>
      <xdr:spPr>
        <a:xfrm>
          <a:off x="4914900" y="1286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161925</xdr:rowOff>
    </xdr:from>
    <xdr:to>
      <xdr:col>24</xdr:col>
      <xdr:colOff>76200</xdr:colOff>
      <xdr:row>76</xdr:row>
      <xdr:rowOff>92075</xdr:rowOff>
    </xdr:to>
    <xdr:sp macro="" textlink="">
      <xdr:nvSpPr>
        <xdr:cNvPr id="365" name="フローチャート: 判断 364"/>
        <xdr:cNvSpPr/>
      </xdr:nvSpPr>
      <xdr:spPr>
        <a:xfrm>
          <a:off x="47752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149861</xdr:rowOff>
    </xdr:from>
    <xdr:to>
      <xdr:col>19</xdr:col>
      <xdr:colOff>187325</xdr:colOff>
      <xdr:row>78</xdr:row>
      <xdr:rowOff>109855</xdr:rowOff>
    </xdr:to>
    <xdr:cxnSp macro="">
      <xdr:nvCxnSpPr>
        <xdr:cNvPr id="366" name="直線コネクタ 365"/>
        <xdr:cNvCxnSpPr/>
      </xdr:nvCxnSpPr>
      <xdr:spPr>
        <a:xfrm flipV="1">
          <a:off x="3098800" y="13351511"/>
          <a:ext cx="889000" cy="1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67" name="フローチャート: 判断 366"/>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68" name="テキスト ボックス 36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109855</xdr:rowOff>
    </xdr:from>
    <xdr:to>
      <xdr:col>15</xdr:col>
      <xdr:colOff>98425</xdr:colOff>
      <xdr:row>79</xdr:row>
      <xdr:rowOff>104139</xdr:rowOff>
    </xdr:to>
    <xdr:cxnSp macro="">
      <xdr:nvCxnSpPr>
        <xdr:cNvPr id="369" name="直線コネクタ 368"/>
        <xdr:cNvCxnSpPr/>
      </xdr:nvCxnSpPr>
      <xdr:spPr>
        <a:xfrm flipV="1">
          <a:off x="2209800" y="13482955"/>
          <a:ext cx="8890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1" name="テキスト ボックス 37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35561</xdr:rowOff>
    </xdr:from>
    <xdr:to>
      <xdr:col>11</xdr:col>
      <xdr:colOff>9525</xdr:colOff>
      <xdr:row>79</xdr:row>
      <xdr:rowOff>104139</xdr:rowOff>
    </xdr:to>
    <xdr:cxnSp macro="">
      <xdr:nvCxnSpPr>
        <xdr:cNvPr id="372" name="直線コネクタ 371"/>
        <xdr:cNvCxnSpPr/>
      </xdr:nvCxnSpPr>
      <xdr:spPr>
        <a:xfrm>
          <a:off x="1320800" y="135801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3" name="フローチャート: 判断 372"/>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4" name="テキスト ボックス 373"/>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5" name="フローチャート: 判断 374"/>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76" name="テキスト ボックス 375"/>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156211</xdr:rowOff>
    </xdr:from>
    <xdr:to>
      <xdr:col>24</xdr:col>
      <xdr:colOff>76200</xdr:colOff>
      <xdr:row>77</xdr:row>
      <xdr:rowOff>86361</xdr:rowOff>
    </xdr:to>
    <xdr:sp macro="" textlink="">
      <xdr:nvSpPr>
        <xdr:cNvPr id="382" name="楕円 381"/>
        <xdr:cNvSpPr/>
      </xdr:nvSpPr>
      <xdr:spPr>
        <a:xfrm>
          <a:off x="47752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128288</xdr:rowOff>
    </xdr:from>
    <xdr:ext cx="762000" cy="259045"/>
    <xdr:sp macro="" textlink="">
      <xdr:nvSpPr>
        <xdr:cNvPr id="383" name="公債費該当値テキスト"/>
        <xdr:cNvSpPr txBox="1"/>
      </xdr:nvSpPr>
      <xdr:spPr>
        <a:xfrm>
          <a:off x="49149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99061</xdr:rowOff>
    </xdr:from>
    <xdr:to>
      <xdr:col>20</xdr:col>
      <xdr:colOff>38100</xdr:colOff>
      <xdr:row>78</xdr:row>
      <xdr:rowOff>29211</xdr:rowOff>
    </xdr:to>
    <xdr:sp macro="" textlink="">
      <xdr:nvSpPr>
        <xdr:cNvPr id="384" name="楕円 383"/>
        <xdr:cNvSpPr/>
      </xdr:nvSpPr>
      <xdr:spPr>
        <a:xfrm>
          <a:off x="3937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13988</xdr:rowOff>
    </xdr:from>
    <xdr:ext cx="736600" cy="259045"/>
    <xdr:sp macro="" textlink="">
      <xdr:nvSpPr>
        <xdr:cNvPr id="385" name="テキスト ボックス 384"/>
        <xdr:cNvSpPr txBox="1"/>
      </xdr:nvSpPr>
      <xdr:spPr>
        <a:xfrm>
          <a:off x="3606800" y="1338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59055</xdr:rowOff>
    </xdr:from>
    <xdr:to>
      <xdr:col>15</xdr:col>
      <xdr:colOff>149225</xdr:colOff>
      <xdr:row>78</xdr:row>
      <xdr:rowOff>160655</xdr:rowOff>
    </xdr:to>
    <xdr:sp macro="" textlink="">
      <xdr:nvSpPr>
        <xdr:cNvPr id="386" name="楕円 385"/>
        <xdr:cNvSpPr/>
      </xdr:nvSpPr>
      <xdr:spPr>
        <a:xfrm>
          <a:off x="3048000" y="134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145432</xdr:rowOff>
    </xdr:from>
    <xdr:ext cx="762000" cy="259045"/>
    <xdr:sp macro="" textlink="">
      <xdr:nvSpPr>
        <xdr:cNvPr id="387" name="テキスト ボックス 386"/>
        <xdr:cNvSpPr txBox="1"/>
      </xdr:nvSpPr>
      <xdr:spPr>
        <a:xfrm>
          <a:off x="2717800" y="1351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53339</xdr:rowOff>
    </xdr:from>
    <xdr:to>
      <xdr:col>11</xdr:col>
      <xdr:colOff>60325</xdr:colOff>
      <xdr:row>79</xdr:row>
      <xdr:rowOff>154939</xdr:rowOff>
    </xdr:to>
    <xdr:sp macro="" textlink="">
      <xdr:nvSpPr>
        <xdr:cNvPr id="388" name="楕円 387"/>
        <xdr:cNvSpPr/>
      </xdr:nvSpPr>
      <xdr:spPr>
        <a:xfrm>
          <a:off x="2159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139716</xdr:rowOff>
    </xdr:from>
    <xdr:ext cx="762000" cy="259045"/>
    <xdr:sp macro="" textlink="">
      <xdr:nvSpPr>
        <xdr:cNvPr id="389" name="テキスト ボックス 388"/>
        <xdr:cNvSpPr txBox="1"/>
      </xdr:nvSpPr>
      <xdr:spPr>
        <a:xfrm>
          <a:off x="1828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156211</xdr:rowOff>
    </xdr:from>
    <xdr:to>
      <xdr:col>6</xdr:col>
      <xdr:colOff>171450</xdr:colOff>
      <xdr:row>79</xdr:row>
      <xdr:rowOff>86361</xdr:rowOff>
    </xdr:to>
    <xdr:sp macro="" textlink="">
      <xdr:nvSpPr>
        <xdr:cNvPr id="390" name="楕円 389"/>
        <xdr:cNvSpPr/>
      </xdr:nvSpPr>
      <xdr:spPr>
        <a:xfrm>
          <a:off x="1270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71138</xdr:rowOff>
    </xdr:from>
    <xdr:ext cx="762000" cy="259045"/>
    <xdr:sp macro="" textlink="">
      <xdr:nvSpPr>
        <xdr:cNvPr id="391" name="テキスト ボックス 390"/>
        <xdr:cNvSpPr txBox="1"/>
      </xdr:nvSpPr>
      <xdr:spPr>
        <a:xfrm>
          <a:off x="939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公債費以外では、類似団体に比べて</a:t>
          </a:r>
          <a:r>
            <a:rPr kumimoji="1" lang="ja-JP" altLang="en-US" sz="1300">
              <a:solidFill>
                <a:srgbClr val="FF0000"/>
              </a:solidFill>
              <a:latin typeface="ＭＳ Ｐゴシック" panose="020B0600070205080204" pitchFamily="50" charset="-128"/>
              <a:ea typeface="ＭＳ Ｐゴシック" panose="020B0600070205080204" pitchFamily="50" charset="-128"/>
            </a:rPr>
            <a:t>人件費が</a:t>
          </a:r>
          <a:r>
            <a:rPr kumimoji="1" lang="en-US" altLang="ja-JP" sz="1300">
              <a:solidFill>
                <a:srgbClr val="FF0000"/>
              </a:solidFill>
              <a:latin typeface="ＭＳ Ｐゴシック" panose="020B0600070205080204" pitchFamily="50" charset="-128"/>
              <a:ea typeface="ＭＳ Ｐゴシック" panose="020B0600070205080204" pitchFamily="50" charset="-128"/>
            </a:rPr>
            <a:t>0.9</a:t>
          </a:r>
          <a:r>
            <a:rPr kumimoji="1" lang="ja-JP" altLang="en-US" sz="1300">
              <a:solidFill>
                <a:srgbClr val="FF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扶助費が</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ポイント、補助費等が</a:t>
          </a:r>
          <a:r>
            <a:rPr kumimoji="1" lang="en-US" altLang="ja-JP" sz="1300">
              <a:solidFill>
                <a:srgbClr val="FF0000"/>
              </a:solidFill>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ポイント高くなっているが、物件費の</a:t>
          </a:r>
          <a:r>
            <a:rPr kumimoji="1" lang="en-US" altLang="ja-JP" sz="1300">
              <a:solidFill>
                <a:srgbClr val="FF0000"/>
              </a:solidFill>
              <a:latin typeface="ＭＳ Ｐゴシック" panose="020B0600070205080204" pitchFamily="50" charset="-128"/>
              <a:ea typeface="ＭＳ Ｐゴシック" panose="020B0600070205080204" pitchFamily="50" charset="-128"/>
            </a:rPr>
            <a:t>4.3</a:t>
          </a:r>
          <a:r>
            <a:rPr kumimoji="1" lang="ja-JP" altLang="en-US" sz="1300">
              <a:solidFill>
                <a:srgbClr val="FF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減などにより、全体比較では類似団体</a:t>
          </a:r>
          <a:r>
            <a:rPr kumimoji="1" lang="en-US" altLang="ja-JP" sz="1300">
              <a:solidFill>
                <a:srgbClr val="FF0000"/>
              </a:solidFill>
              <a:latin typeface="ＭＳ Ｐゴシック" panose="020B0600070205080204" pitchFamily="50" charset="-128"/>
              <a:ea typeface="ＭＳ Ｐゴシック" panose="020B0600070205080204" pitchFamily="50" charset="-128"/>
            </a:rPr>
            <a:t>69.0</a:t>
          </a:r>
          <a:r>
            <a:rPr kumimoji="1" lang="ja-JP" altLang="en-US" sz="1300">
              <a:latin typeface="ＭＳ Ｐゴシック" panose="020B0600070205080204" pitchFamily="50" charset="-128"/>
              <a:ea typeface="ＭＳ Ｐゴシック" panose="020B0600070205080204" pitchFamily="50" charset="-128"/>
            </a:rPr>
            <a:t>％に対し、本町は</a:t>
          </a:r>
          <a:r>
            <a:rPr kumimoji="1" lang="en-US" altLang="ja-JP" sz="1300">
              <a:solidFill>
                <a:srgbClr val="FF0000"/>
              </a:solidFill>
              <a:latin typeface="ＭＳ Ｐゴシック" panose="020B0600070205080204" pitchFamily="50" charset="-128"/>
              <a:ea typeface="ＭＳ Ｐゴシック" panose="020B0600070205080204" pitchFamily="50" charset="-128"/>
            </a:rPr>
            <a:t>70.9</a:t>
          </a:r>
          <a:r>
            <a:rPr kumimoji="1" lang="ja-JP" altLang="en-US" sz="1300">
              <a:latin typeface="ＭＳ Ｐゴシック" panose="020B0600070205080204" pitchFamily="50" charset="-128"/>
              <a:ea typeface="ＭＳ Ｐゴシック" panose="020B0600070205080204" pitchFamily="50" charset="-128"/>
            </a:rPr>
            <a:t>％で類似団体平均を少し上回っている。</a:t>
          </a:r>
        </a:p>
        <a:p>
          <a:r>
            <a:rPr kumimoji="1" lang="ja-JP" altLang="en-US" sz="1300">
              <a:latin typeface="ＭＳ Ｐゴシック" panose="020B0600070205080204" pitchFamily="50" charset="-128"/>
              <a:ea typeface="ＭＳ Ｐゴシック" panose="020B0600070205080204" pitchFamily="50" charset="-128"/>
            </a:rPr>
            <a:t>　今後も厳しい財政状況は続くものと考えられるため、引き続き普通建設事業の起債充当の制限や事業会計等の普通会計以外における財政の効率化を進め、経常収支比率の改善に努める。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128633</xdr:rowOff>
    </xdr:from>
    <xdr:to>
      <xdr:col>82</xdr:col>
      <xdr:colOff>107950</xdr:colOff>
      <xdr:row>81</xdr:row>
      <xdr:rowOff>43724</xdr:rowOff>
    </xdr:to>
    <xdr:cxnSp macro="">
      <xdr:nvCxnSpPr>
        <xdr:cNvPr id="421" name="直線コネクタ 420"/>
        <xdr:cNvCxnSpPr/>
      </xdr:nvCxnSpPr>
      <xdr:spPr>
        <a:xfrm flipV="1">
          <a:off x="16510000" y="12644483"/>
          <a:ext cx="0" cy="1286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15801</xdr:rowOff>
    </xdr:from>
    <xdr:ext cx="762000" cy="259045"/>
    <xdr:sp macro="" textlink="">
      <xdr:nvSpPr>
        <xdr:cNvPr id="422" name="公債費以外最小値テキスト"/>
        <xdr:cNvSpPr txBox="1"/>
      </xdr:nvSpPr>
      <xdr:spPr>
        <a:xfrm>
          <a:off x="16598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43724</xdr:rowOff>
    </xdr:from>
    <xdr:to>
      <xdr:col>82</xdr:col>
      <xdr:colOff>196850</xdr:colOff>
      <xdr:row>81</xdr:row>
      <xdr:rowOff>43724</xdr:rowOff>
    </xdr:to>
    <xdr:cxnSp macro="">
      <xdr:nvCxnSpPr>
        <xdr:cNvPr id="423" name="直線コネクタ 422"/>
        <xdr:cNvCxnSpPr/>
      </xdr:nvCxnSpPr>
      <xdr:spPr>
        <a:xfrm>
          <a:off x="16421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43560</xdr:rowOff>
    </xdr:from>
    <xdr:ext cx="762000" cy="259045"/>
    <xdr:sp macro="" textlink="">
      <xdr:nvSpPr>
        <xdr:cNvPr id="424" name="公債費以外最大値テキスト"/>
        <xdr:cNvSpPr txBox="1"/>
      </xdr:nvSpPr>
      <xdr:spPr>
        <a:xfrm>
          <a:off x="16598900" y="1238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128633</xdr:rowOff>
    </xdr:from>
    <xdr:to>
      <xdr:col>82</xdr:col>
      <xdr:colOff>196850</xdr:colOff>
      <xdr:row>73</xdr:row>
      <xdr:rowOff>128633</xdr:rowOff>
    </xdr:to>
    <xdr:cxnSp macro="">
      <xdr:nvCxnSpPr>
        <xdr:cNvPr id="425" name="直線コネクタ 424"/>
        <xdr:cNvCxnSpPr/>
      </xdr:nvCxnSpPr>
      <xdr:spPr>
        <a:xfrm>
          <a:off x="16421100" y="1264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120469</xdr:rowOff>
    </xdr:from>
    <xdr:to>
      <xdr:col>82</xdr:col>
      <xdr:colOff>107950</xdr:colOff>
      <xdr:row>79</xdr:row>
      <xdr:rowOff>14332</xdr:rowOff>
    </xdr:to>
    <xdr:cxnSp macro="">
      <xdr:nvCxnSpPr>
        <xdr:cNvPr id="426" name="直線コネクタ 425"/>
        <xdr:cNvCxnSpPr/>
      </xdr:nvCxnSpPr>
      <xdr:spPr>
        <a:xfrm flipV="1">
          <a:off x="15671800" y="13493569"/>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133548</xdr:rowOff>
    </xdr:from>
    <xdr:ext cx="762000" cy="259045"/>
    <xdr:sp macro="" textlink="">
      <xdr:nvSpPr>
        <xdr:cNvPr id="427" name="公債費以外平均値テキスト"/>
        <xdr:cNvSpPr txBox="1"/>
      </xdr:nvSpPr>
      <xdr:spPr>
        <a:xfrm>
          <a:off x="16598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117021</xdr:rowOff>
    </xdr:from>
    <xdr:to>
      <xdr:col>82</xdr:col>
      <xdr:colOff>158750</xdr:colOff>
      <xdr:row>78</xdr:row>
      <xdr:rowOff>47171</xdr:rowOff>
    </xdr:to>
    <xdr:sp macro="" textlink="">
      <xdr:nvSpPr>
        <xdr:cNvPr id="428" name="フローチャート: 判断 427"/>
        <xdr:cNvSpPr/>
      </xdr:nvSpPr>
      <xdr:spPr>
        <a:xfrm>
          <a:off x="16459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14332</xdr:rowOff>
    </xdr:from>
    <xdr:to>
      <xdr:col>78</xdr:col>
      <xdr:colOff>69850</xdr:colOff>
      <xdr:row>79</xdr:row>
      <xdr:rowOff>79648</xdr:rowOff>
    </xdr:to>
    <xdr:cxnSp macro="">
      <xdr:nvCxnSpPr>
        <xdr:cNvPr id="429" name="直線コネクタ 428"/>
        <xdr:cNvCxnSpPr/>
      </xdr:nvCxnSpPr>
      <xdr:spPr>
        <a:xfrm flipV="1">
          <a:off x="14782800" y="13558882"/>
          <a:ext cx="8890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128451</xdr:rowOff>
    </xdr:from>
    <xdr:to>
      <xdr:col>78</xdr:col>
      <xdr:colOff>120650</xdr:colOff>
      <xdr:row>79</xdr:row>
      <xdr:rowOff>58601</xdr:rowOff>
    </xdr:to>
    <xdr:sp macro="" textlink="">
      <xdr:nvSpPr>
        <xdr:cNvPr id="430" name="フローチャート: 判断 429"/>
        <xdr:cNvSpPr/>
      </xdr:nvSpPr>
      <xdr:spPr>
        <a:xfrm>
          <a:off x="15621000" y="1350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68778</xdr:rowOff>
    </xdr:from>
    <xdr:ext cx="736600" cy="259045"/>
    <xdr:sp macro="" textlink="">
      <xdr:nvSpPr>
        <xdr:cNvPr id="431" name="テキスト ボックス 430"/>
        <xdr:cNvSpPr txBox="1"/>
      </xdr:nvSpPr>
      <xdr:spPr>
        <a:xfrm>
          <a:off x="15290800" y="13270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42092</xdr:rowOff>
    </xdr:from>
    <xdr:to>
      <xdr:col>73</xdr:col>
      <xdr:colOff>180975</xdr:colOff>
      <xdr:row>79</xdr:row>
      <xdr:rowOff>79648</xdr:rowOff>
    </xdr:to>
    <xdr:cxnSp macro="">
      <xdr:nvCxnSpPr>
        <xdr:cNvPr id="432" name="直線コネクタ 431"/>
        <xdr:cNvCxnSpPr/>
      </xdr:nvCxnSpPr>
      <xdr:spPr>
        <a:xfrm>
          <a:off x="13893800" y="13415192"/>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33" name="フローチャート: 判断 432"/>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81841</xdr:rowOff>
    </xdr:from>
    <xdr:ext cx="762000" cy="259045"/>
    <xdr:sp macro="" textlink="">
      <xdr:nvSpPr>
        <xdr:cNvPr id="434" name="テキスト ボックス 433"/>
        <xdr:cNvSpPr txBox="1"/>
      </xdr:nvSpPr>
      <xdr:spPr>
        <a:xfrm>
          <a:off x="14401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148227</xdr:rowOff>
    </xdr:from>
    <xdr:to>
      <xdr:col>69</xdr:col>
      <xdr:colOff>92075</xdr:colOff>
      <xdr:row>78</xdr:row>
      <xdr:rowOff>42092</xdr:rowOff>
    </xdr:to>
    <xdr:cxnSp macro="">
      <xdr:nvCxnSpPr>
        <xdr:cNvPr id="435" name="直線コネクタ 434"/>
        <xdr:cNvCxnSpPr/>
      </xdr:nvCxnSpPr>
      <xdr:spPr>
        <a:xfrm>
          <a:off x="13004800" y="133498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95794</xdr:rowOff>
    </xdr:from>
    <xdr:to>
      <xdr:col>69</xdr:col>
      <xdr:colOff>142875</xdr:colOff>
      <xdr:row>79</xdr:row>
      <xdr:rowOff>25944</xdr:rowOff>
    </xdr:to>
    <xdr:sp macro="" textlink="">
      <xdr:nvSpPr>
        <xdr:cNvPr id="436" name="フローチャート: 判断 435"/>
        <xdr:cNvSpPr/>
      </xdr:nvSpPr>
      <xdr:spPr>
        <a:xfrm>
          <a:off x="13843000" y="1346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37" name="テキスト ボックス 436"/>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17418</xdr:rowOff>
    </xdr:from>
    <xdr:to>
      <xdr:col>65</xdr:col>
      <xdr:colOff>53975</xdr:colOff>
      <xdr:row>78</xdr:row>
      <xdr:rowOff>119018</xdr:rowOff>
    </xdr:to>
    <xdr:sp macro="" textlink="">
      <xdr:nvSpPr>
        <xdr:cNvPr id="438" name="フローチャート: 判断 437"/>
        <xdr:cNvSpPr/>
      </xdr:nvSpPr>
      <xdr:spPr>
        <a:xfrm>
          <a:off x="12954000" y="1339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103795</xdr:rowOff>
    </xdr:from>
    <xdr:ext cx="762000" cy="259045"/>
    <xdr:sp macro="" textlink="">
      <xdr:nvSpPr>
        <xdr:cNvPr id="439" name="テキスト ボックス 438"/>
        <xdr:cNvSpPr txBox="1"/>
      </xdr:nvSpPr>
      <xdr:spPr>
        <a:xfrm>
          <a:off x="12623800" y="1347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69669</xdr:rowOff>
    </xdr:from>
    <xdr:to>
      <xdr:col>82</xdr:col>
      <xdr:colOff>158750</xdr:colOff>
      <xdr:row>78</xdr:row>
      <xdr:rowOff>171269</xdr:rowOff>
    </xdr:to>
    <xdr:sp macro="" textlink="">
      <xdr:nvSpPr>
        <xdr:cNvPr id="445" name="楕円 444"/>
        <xdr:cNvSpPr/>
      </xdr:nvSpPr>
      <xdr:spPr>
        <a:xfrm>
          <a:off x="164592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41746</xdr:rowOff>
    </xdr:from>
    <xdr:ext cx="762000" cy="259045"/>
    <xdr:sp macro="" textlink="">
      <xdr:nvSpPr>
        <xdr:cNvPr id="446" name="公債費以外該当値テキスト"/>
        <xdr:cNvSpPr txBox="1"/>
      </xdr:nvSpPr>
      <xdr:spPr>
        <a:xfrm>
          <a:off x="16598900" y="13414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134982</xdr:rowOff>
    </xdr:from>
    <xdr:to>
      <xdr:col>78</xdr:col>
      <xdr:colOff>120650</xdr:colOff>
      <xdr:row>79</xdr:row>
      <xdr:rowOff>65132</xdr:rowOff>
    </xdr:to>
    <xdr:sp macro="" textlink="">
      <xdr:nvSpPr>
        <xdr:cNvPr id="447" name="楕円 446"/>
        <xdr:cNvSpPr/>
      </xdr:nvSpPr>
      <xdr:spPr>
        <a:xfrm>
          <a:off x="156210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49909</xdr:rowOff>
    </xdr:from>
    <xdr:ext cx="736600" cy="259045"/>
    <xdr:sp macro="" textlink="">
      <xdr:nvSpPr>
        <xdr:cNvPr id="448" name="テキスト ボックス 447"/>
        <xdr:cNvSpPr txBox="1"/>
      </xdr:nvSpPr>
      <xdr:spPr>
        <a:xfrm>
          <a:off x="15290800" y="1359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28848</xdr:rowOff>
    </xdr:from>
    <xdr:to>
      <xdr:col>74</xdr:col>
      <xdr:colOff>31750</xdr:colOff>
      <xdr:row>79</xdr:row>
      <xdr:rowOff>130448</xdr:rowOff>
    </xdr:to>
    <xdr:sp macro="" textlink="">
      <xdr:nvSpPr>
        <xdr:cNvPr id="449" name="楕円 448"/>
        <xdr:cNvSpPr/>
      </xdr:nvSpPr>
      <xdr:spPr>
        <a:xfrm>
          <a:off x="14732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115225</xdr:rowOff>
    </xdr:from>
    <xdr:ext cx="762000" cy="259045"/>
    <xdr:sp macro="" textlink="">
      <xdr:nvSpPr>
        <xdr:cNvPr id="450" name="テキスト ボックス 449"/>
        <xdr:cNvSpPr txBox="1"/>
      </xdr:nvSpPr>
      <xdr:spPr>
        <a:xfrm>
          <a:off x="14401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162742</xdr:rowOff>
    </xdr:from>
    <xdr:to>
      <xdr:col>69</xdr:col>
      <xdr:colOff>142875</xdr:colOff>
      <xdr:row>78</xdr:row>
      <xdr:rowOff>92892</xdr:rowOff>
    </xdr:to>
    <xdr:sp macro="" textlink="">
      <xdr:nvSpPr>
        <xdr:cNvPr id="451" name="楕円 450"/>
        <xdr:cNvSpPr/>
      </xdr:nvSpPr>
      <xdr:spPr>
        <a:xfrm>
          <a:off x="13843000" y="133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103069</xdr:rowOff>
    </xdr:from>
    <xdr:ext cx="762000" cy="259045"/>
    <xdr:sp macro="" textlink="">
      <xdr:nvSpPr>
        <xdr:cNvPr id="452" name="テキスト ボックス 451"/>
        <xdr:cNvSpPr txBox="1"/>
      </xdr:nvSpPr>
      <xdr:spPr>
        <a:xfrm>
          <a:off x="13512800" y="131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53" name="楕円 452"/>
        <xdr:cNvSpPr/>
      </xdr:nvSpPr>
      <xdr:spPr>
        <a:xfrm>
          <a:off x="12954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54" name="テキスト ボックス 453"/>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166885</xdr:rowOff>
    </xdr:from>
    <xdr:to>
      <xdr:col>29</xdr:col>
      <xdr:colOff>127000</xdr:colOff>
      <xdr:row>20</xdr:row>
      <xdr:rowOff>144755</xdr:rowOff>
    </xdr:to>
    <xdr:cxnSp macro="">
      <xdr:nvCxnSpPr>
        <xdr:cNvPr id="47" name="直線コネクタ 46"/>
        <xdr:cNvCxnSpPr/>
      </xdr:nvCxnSpPr>
      <xdr:spPr bwMode="auto">
        <a:xfrm flipV="1">
          <a:off x="5651500" y="2100460"/>
          <a:ext cx="0" cy="1520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116832</xdr:rowOff>
    </xdr:from>
    <xdr:ext cx="762000" cy="259045"/>
    <xdr:sp macro="" textlink="">
      <xdr:nvSpPr>
        <xdr:cNvPr id="48" name="人口1人当たり決算額の推移最小値テキスト130"/>
        <xdr:cNvSpPr txBox="1"/>
      </xdr:nvSpPr>
      <xdr:spPr>
        <a:xfrm>
          <a:off x="5740400" y="359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144755</xdr:rowOff>
    </xdr:from>
    <xdr:to>
      <xdr:col>30</xdr:col>
      <xdr:colOff>25400</xdr:colOff>
      <xdr:row>20</xdr:row>
      <xdr:rowOff>144755</xdr:rowOff>
    </xdr:to>
    <xdr:cxnSp macro="">
      <xdr:nvCxnSpPr>
        <xdr:cNvPr id="49" name="直線コネクタ 48"/>
        <xdr:cNvCxnSpPr/>
      </xdr:nvCxnSpPr>
      <xdr:spPr bwMode="auto">
        <a:xfrm>
          <a:off x="5562600" y="36213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81812</xdr:rowOff>
    </xdr:from>
    <xdr:ext cx="762000" cy="259045"/>
    <xdr:sp macro="" textlink="">
      <xdr:nvSpPr>
        <xdr:cNvPr id="50" name="人口1人当たり決算額の推移最大値テキスト130"/>
        <xdr:cNvSpPr txBox="1"/>
      </xdr:nvSpPr>
      <xdr:spPr>
        <a:xfrm>
          <a:off x="5740400" y="184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166885</xdr:rowOff>
    </xdr:from>
    <xdr:to>
      <xdr:col>30</xdr:col>
      <xdr:colOff>25400</xdr:colOff>
      <xdr:row>11</xdr:row>
      <xdr:rowOff>166885</xdr:rowOff>
    </xdr:to>
    <xdr:cxnSp macro="">
      <xdr:nvCxnSpPr>
        <xdr:cNvPr id="51" name="直線コネクタ 50"/>
        <xdr:cNvCxnSpPr/>
      </xdr:nvCxnSpPr>
      <xdr:spPr bwMode="auto">
        <a:xfrm>
          <a:off x="5562600" y="21004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144809</xdr:rowOff>
    </xdr:from>
    <xdr:to>
      <xdr:col>29</xdr:col>
      <xdr:colOff>127000</xdr:colOff>
      <xdr:row>13</xdr:row>
      <xdr:rowOff>28746</xdr:rowOff>
    </xdr:to>
    <xdr:cxnSp macro="">
      <xdr:nvCxnSpPr>
        <xdr:cNvPr id="52" name="直線コネクタ 51"/>
        <xdr:cNvCxnSpPr/>
      </xdr:nvCxnSpPr>
      <xdr:spPr bwMode="auto">
        <a:xfrm flipV="1">
          <a:off x="5003800" y="2249834"/>
          <a:ext cx="647700" cy="55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20736</xdr:rowOff>
    </xdr:from>
    <xdr:ext cx="762000" cy="259045"/>
    <xdr:sp macro="" textlink="">
      <xdr:nvSpPr>
        <xdr:cNvPr id="53" name="人口1人当たり決算額の推移平均値テキスト130"/>
        <xdr:cNvSpPr txBox="1"/>
      </xdr:nvSpPr>
      <xdr:spPr>
        <a:xfrm>
          <a:off x="5740400" y="29830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48659</xdr:rowOff>
    </xdr:from>
    <xdr:to>
      <xdr:col>29</xdr:col>
      <xdr:colOff>177800</xdr:colOff>
      <xdr:row>17</xdr:row>
      <xdr:rowOff>150259</xdr:rowOff>
    </xdr:to>
    <xdr:sp macro="" textlink="">
      <xdr:nvSpPr>
        <xdr:cNvPr id="54" name="フローチャート: 判断 53"/>
        <xdr:cNvSpPr/>
      </xdr:nvSpPr>
      <xdr:spPr bwMode="auto">
        <a:xfrm>
          <a:off x="56007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28746</xdr:rowOff>
    </xdr:from>
    <xdr:to>
      <xdr:col>26</xdr:col>
      <xdr:colOff>50800</xdr:colOff>
      <xdr:row>13</xdr:row>
      <xdr:rowOff>63591</xdr:rowOff>
    </xdr:to>
    <xdr:cxnSp macro="">
      <xdr:nvCxnSpPr>
        <xdr:cNvPr id="55" name="直線コネクタ 54"/>
        <xdr:cNvCxnSpPr/>
      </xdr:nvCxnSpPr>
      <xdr:spPr bwMode="auto">
        <a:xfrm flipV="1">
          <a:off x="4305300" y="2305221"/>
          <a:ext cx="698500" cy="34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122747</xdr:rowOff>
    </xdr:from>
    <xdr:to>
      <xdr:col>26</xdr:col>
      <xdr:colOff>101600</xdr:colOff>
      <xdr:row>18</xdr:row>
      <xdr:rowOff>52897</xdr:rowOff>
    </xdr:to>
    <xdr:sp macro="" textlink="">
      <xdr:nvSpPr>
        <xdr:cNvPr id="56" name="フローチャート: 判断 55"/>
        <xdr:cNvSpPr/>
      </xdr:nvSpPr>
      <xdr:spPr bwMode="auto">
        <a:xfrm>
          <a:off x="49530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37674</xdr:rowOff>
    </xdr:from>
    <xdr:ext cx="736600" cy="259045"/>
    <xdr:sp macro="" textlink="">
      <xdr:nvSpPr>
        <xdr:cNvPr id="57" name="テキスト ボックス 56"/>
        <xdr:cNvSpPr txBox="1"/>
      </xdr:nvSpPr>
      <xdr:spPr>
        <a:xfrm>
          <a:off x="4622800" y="3171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40252</xdr:rowOff>
    </xdr:from>
    <xdr:to>
      <xdr:col>22</xdr:col>
      <xdr:colOff>114300</xdr:colOff>
      <xdr:row>13</xdr:row>
      <xdr:rowOff>63591</xdr:rowOff>
    </xdr:to>
    <xdr:cxnSp macro="">
      <xdr:nvCxnSpPr>
        <xdr:cNvPr id="58" name="直線コネクタ 57"/>
        <xdr:cNvCxnSpPr/>
      </xdr:nvCxnSpPr>
      <xdr:spPr bwMode="auto">
        <a:xfrm>
          <a:off x="3606800" y="2316727"/>
          <a:ext cx="698500" cy="23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148677</xdr:rowOff>
    </xdr:from>
    <xdr:to>
      <xdr:col>22</xdr:col>
      <xdr:colOff>165100</xdr:colOff>
      <xdr:row>18</xdr:row>
      <xdr:rowOff>78827</xdr:rowOff>
    </xdr:to>
    <xdr:sp macro="" textlink="">
      <xdr:nvSpPr>
        <xdr:cNvPr id="59" name="フローチャート: 判断 58"/>
        <xdr:cNvSpPr/>
      </xdr:nvSpPr>
      <xdr:spPr bwMode="auto">
        <a:xfrm>
          <a:off x="42545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63604</xdr:rowOff>
    </xdr:from>
    <xdr:ext cx="762000" cy="259045"/>
    <xdr:sp macro="" textlink="">
      <xdr:nvSpPr>
        <xdr:cNvPr id="60" name="テキスト ボックス 59"/>
        <xdr:cNvSpPr txBox="1"/>
      </xdr:nvSpPr>
      <xdr:spPr>
        <a:xfrm>
          <a:off x="3924300" y="3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40252</xdr:rowOff>
    </xdr:from>
    <xdr:to>
      <xdr:col>18</xdr:col>
      <xdr:colOff>177800</xdr:colOff>
      <xdr:row>13</xdr:row>
      <xdr:rowOff>156718</xdr:rowOff>
    </xdr:to>
    <xdr:cxnSp macro="">
      <xdr:nvCxnSpPr>
        <xdr:cNvPr id="61" name="直線コネクタ 60"/>
        <xdr:cNvCxnSpPr/>
      </xdr:nvCxnSpPr>
      <xdr:spPr bwMode="auto">
        <a:xfrm flipV="1">
          <a:off x="2908300" y="2316727"/>
          <a:ext cx="698500" cy="116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33789</xdr:rowOff>
    </xdr:from>
    <xdr:to>
      <xdr:col>19</xdr:col>
      <xdr:colOff>38100</xdr:colOff>
      <xdr:row>18</xdr:row>
      <xdr:rowOff>135389</xdr:rowOff>
    </xdr:to>
    <xdr:sp macro="" textlink="">
      <xdr:nvSpPr>
        <xdr:cNvPr id="62" name="フローチャート: 判断 61"/>
        <xdr:cNvSpPr/>
      </xdr:nvSpPr>
      <xdr:spPr bwMode="auto">
        <a:xfrm>
          <a:off x="35560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120166</xdr:rowOff>
    </xdr:from>
    <xdr:ext cx="762000" cy="259045"/>
    <xdr:sp macro="" textlink="">
      <xdr:nvSpPr>
        <xdr:cNvPr id="63" name="テキスト ボックス 62"/>
        <xdr:cNvSpPr txBox="1"/>
      </xdr:nvSpPr>
      <xdr:spPr>
        <a:xfrm>
          <a:off x="3225800" y="325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59088</xdr:rowOff>
    </xdr:from>
    <xdr:to>
      <xdr:col>15</xdr:col>
      <xdr:colOff>101600</xdr:colOff>
      <xdr:row>18</xdr:row>
      <xdr:rowOff>160688</xdr:rowOff>
    </xdr:to>
    <xdr:sp macro="" textlink="">
      <xdr:nvSpPr>
        <xdr:cNvPr id="64" name="フローチャート: 判断 63"/>
        <xdr:cNvSpPr/>
      </xdr:nvSpPr>
      <xdr:spPr bwMode="auto">
        <a:xfrm>
          <a:off x="2857500" y="3192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145464</xdr:rowOff>
    </xdr:from>
    <xdr:ext cx="762000" cy="259045"/>
    <xdr:sp macro="" textlink="">
      <xdr:nvSpPr>
        <xdr:cNvPr id="65" name="テキスト ボックス 64"/>
        <xdr:cNvSpPr txBox="1"/>
      </xdr:nvSpPr>
      <xdr:spPr>
        <a:xfrm>
          <a:off x="2527300" y="3279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94009</xdr:rowOff>
    </xdr:from>
    <xdr:to>
      <xdr:col>29</xdr:col>
      <xdr:colOff>177800</xdr:colOff>
      <xdr:row>13</xdr:row>
      <xdr:rowOff>24159</xdr:rowOff>
    </xdr:to>
    <xdr:sp macro="" textlink="">
      <xdr:nvSpPr>
        <xdr:cNvPr id="71" name="楕円 70"/>
        <xdr:cNvSpPr/>
      </xdr:nvSpPr>
      <xdr:spPr bwMode="auto">
        <a:xfrm>
          <a:off x="5600700" y="219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110536</xdr:rowOff>
    </xdr:from>
    <xdr:ext cx="762000" cy="259045"/>
    <xdr:sp macro="" textlink="">
      <xdr:nvSpPr>
        <xdr:cNvPr id="72" name="人口1人当たり決算額の推移該当値テキスト130"/>
        <xdr:cNvSpPr txBox="1"/>
      </xdr:nvSpPr>
      <xdr:spPr>
        <a:xfrm>
          <a:off x="5740400" y="20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149396</xdr:rowOff>
    </xdr:from>
    <xdr:to>
      <xdr:col>26</xdr:col>
      <xdr:colOff>101600</xdr:colOff>
      <xdr:row>13</xdr:row>
      <xdr:rowOff>79546</xdr:rowOff>
    </xdr:to>
    <xdr:sp macro="" textlink="">
      <xdr:nvSpPr>
        <xdr:cNvPr id="73" name="楕円 72"/>
        <xdr:cNvSpPr/>
      </xdr:nvSpPr>
      <xdr:spPr bwMode="auto">
        <a:xfrm>
          <a:off x="4953000" y="225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89723</xdr:rowOff>
    </xdr:from>
    <xdr:ext cx="736600" cy="259045"/>
    <xdr:sp macro="" textlink="">
      <xdr:nvSpPr>
        <xdr:cNvPr id="74" name="テキスト ボックス 73"/>
        <xdr:cNvSpPr txBox="1"/>
      </xdr:nvSpPr>
      <xdr:spPr>
        <a:xfrm>
          <a:off x="4622800" y="2023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12791</xdr:rowOff>
    </xdr:from>
    <xdr:to>
      <xdr:col>22</xdr:col>
      <xdr:colOff>165100</xdr:colOff>
      <xdr:row>13</xdr:row>
      <xdr:rowOff>114391</xdr:rowOff>
    </xdr:to>
    <xdr:sp macro="" textlink="">
      <xdr:nvSpPr>
        <xdr:cNvPr id="75" name="楕円 74"/>
        <xdr:cNvSpPr/>
      </xdr:nvSpPr>
      <xdr:spPr bwMode="auto">
        <a:xfrm>
          <a:off x="4254500" y="2289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124568</xdr:rowOff>
    </xdr:from>
    <xdr:ext cx="762000" cy="259045"/>
    <xdr:sp macro="" textlink="">
      <xdr:nvSpPr>
        <xdr:cNvPr id="76" name="テキスト ボックス 75"/>
        <xdr:cNvSpPr txBox="1"/>
      </xdr:nvSpPr>
      <xdr:spPr>
        <a:xfrm>
          <a:off x="3924300" y="2058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160902</xdr:rowOff>
    </xdr:from>
    <xdr:to>
      <xdr:col>19</xdr:col>
      <xdr:colOff>38100</xdr:colOff>
      <xdr:row>13</xdr:row>
      <xdr:rowOff>91052</xdr:rowOff>
    </xdr:to>
    <xdr:sp macro="" textlink="">
      <xdr:nvSpPr>
        <xdr:cNvPr id="77" name="楕円 76"/>
        <xdr:cNvSpPr/>
      </xdr:nvSpPr>
      <xdr:spPr bwMode="auto">
        <a:xfrm>
          <a:off x="3556000" y="2265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101229</xdr:rowOff>
    </xdr:from>
    <xdr:ext cx="762000" cy="259045"/>
    <xdr:sp macro="" textlink="">
      <xdr:nvSpPr>
        <xdr:cNvPr id="78" name="テキスト ボックス 77"/>
        <xdr:cNvSpPr txBox="1"/>
      </xdr:nvSpPr>
      <xdr:spPr>
        <a:xfrm>
          <a:off x="3225800" y="203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105918</xdr:rowOff>
    </xdr:from>
    <xdr:to>
      <xdr:col>15</xdr:col>
      <xdr:colOff>101600</xdr:colOff>
      <xdr:row>14</xdr:row>
      <xdr:rowOff>36068</xdr:rowOff>
    </xdr:to>
    <xdr:sp macro="" textlink="">
      <xdr:nvSpPr>
        <xdr:cNvPr id="79" name="楕円 78"/>
        <xdr:cNvSpPr/>
      </xdr:nvSpPr>
      <xdr:spPr bwMode="auto">
        <a:xfrm>
          <a:off x="2857500" y="2382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46245</xdr:rowOff>
    </xdr:from>
    <xdr:ext cx="762000" cy="259045"/>
    <xdr:sp macro="" textlink="">
      <xdr:nvSpPr>
        <xdr:cNvPr id="80" name="テキスト ボックス 79"/>
        <xdr:cNvSpPr txBox="1"/>
      </xdr:nvSpPr>
      <xdr:spPr>
        <a:xfrm>
          <a:off x="2527300" y="2151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333426</xdr:rowOff>
    </xdr:from>
    <xdr:to>
      <xdr:col>29</xdr:col>
      <xdr:colOff>127000</xdr:colOff>
      <xdr:row>37</xdr:row>
      <xdr:rowOff>190132</xdr:rowOff>
    </xdr:to>
    <xdr:cxnSp macro="">
      <xdr:nvCxnSpPr>
        <xdr:cNvPr id="109" name="直線コネクタ 108"/>
        <xdr:cNvCxnSpPr/>
      </xdr:nvCxnSpPr>
      <xdr:spPr bwMode="auto">
        <a:xfrm flipV="1">
          <a:off x="5651500" y="6257976"/>
          <a:ext cx="0" cy="1056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162209</xdr:rowOff>
    </xdr:from>
    <xdr:ext cx="762000" cy="259045"/>
    <xdr:sp macro="" textlink="">
      <xdr:nvSpPr>
        <xdr:cNvPr id="110" name="人口1人当たり決算額の推移最小値テキスト445"/>
        <xdr:cNvSpPr txBox="1"/>
      </xdr:nvSpPr>
      <xdr:spPr>
        <a:xfrm>
          <a:off x="5740400" y="728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190132</xdr:rowOff>
    </xdr:from>
    <xdr:to>
      <xdr:col>30</xdr:col>
      <xdr:colOff>25400</xdr:colOff>
      <xdr:row>37</xdr:row>
      <xdr:rowOff>190132</xdr:rowOff>
    </xdr:to>
    <xdr:cxnSp macro="">
      <xdr:nvCxnSpPr>
        <xdr:cNvPr id="111" name="直線コネクタ 110"/>
        <xdr:cNvCxnSpPr/>
      </xdr:nvCxnSpPr>
      <xdr:spPr bwMode="auto">
        <a:xfrm>
          <a:off x="5562600" y="73148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76903</xdr:rowOff>
    </xdr:from>
    <xdr:ext cx="762000" cy="259045"/>
    <xdr:sp macro="" textlink="">
      <xdr:nvSpPr>
        <xdr:cNvPr id="112" name="人口1人当たり決算額の推移最大値テキスト445"/>
        <xdr:cNvSpPr txBox="1"/>
      </xdr:nvSpPr>
      <xdr:spPr>
        <a:xfrm>
          <a:off x="5740400" y="60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333426</xdr:rowOff>
    </xdr:from>
    <xdr:to>
      <xdr:col>30</xdr:col>
      <xdr:colOff>25400</xdr:colOff>
      <xdr:row>33</xdr:row>
      <xdr:rowOff>333426</xdr:rowOff>
    </xdr:to>
    <xdr:cxnSp macro="">
      <xdr:nvCxnSpPr>
        <xdr:cNvPr id="113" name="直線コネクタ 112"/>
        <xdr:cNvCxnSpPr/>
      </xdr:nvCxnSpPr>
      <xdr:spPr bwMode="auto">
        <a:xfrm>
          <a:off x="5562600" y="62579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246672</xdr:rowOff>
    </xdr:from>
    <xdr:to>
      <xdr:col>29</xdr:col>
      <xdr:colOff>127000</xdr:colOff>
      <xdr:row>33</xdr:row>
      <xdr:rowOff>333426</xdr:rowOff>
    </xdr:to>
    <xdr:cxnSp macro="">
      <xdr:nvCxnSpPr>
        <xdr:cNvPr id="114" name="直線コネクタ 113"/>
        <xdr:cNvCxnSpPr/>
      </xdr:nvCxnSpPr>
      <xdr:spPr bwMode="auto">
        <a:xfrm>
          <a:off x="5003800" y="6171222"/>
          <a:ext cx="647700" cy="86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185628</xdr:rowOff>
    </xdr:from>
    <xdr:ext cx="762000" cy="259045"/>
    <xdr:sp macro="" textlink="">
      <xdr:nvSpPr>
        <xdr:cNvPr id="115" name="人口1人当たり決算額の推移平均値テキスト445"/>
        <xdr:cNvSpPr txBox="1"/>
      </xdr:nvSpPr>
      <xdr:spPr>
        <a:xfrm>
          <a:off x="5740400" y="67959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213551</xdr:rowOff>
    </xdr:from>
    <xdr:to>
      <xdr:col>29</xdr:col>
      <xdr:colOff>177800</xdr:colOff>
      <xdr:row>35</xdr:row>
      <xdr:rowOff>315151</xdr:rowOff>
    </xdr:to>
    <xdr:sp macro="" textlink="">
      <xdr:nvSpPr>
        <xdr:cNvPr id="116" name="フローチャート: 判断 115"/>
        <xdr:cNvSpPr/>
      </xdr:nvSpPr>
      <xdr:spPr bwMode="auto">
        <a:xfrm>
          <a:off x="56007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193599</xdr:rowOff>
    </xdr:from>
    <xdr:to>
      <xdr:col>26</xdr:col>
      <xdr:colOff>50800</xdr:colOff>
      <xdr:row>33</xdr:row>
      <xdr:rowOff>246672</xdr:rowOff>
    </xdr:to>
    <xdr:cxnSp macro="">
      <xdr:nvCxnSpPr>
        <xdr:cNvPr id="117" name="直線コネクタ 116"/>
        <xdr:cNvCxnSpPr/>
      </xdr:nvCxnSpPr>
      <xdr:spPr bwMode="auto">
        <a:xfrm>
          <a:off x="4305300" y="6118149"/>
          <a:ext cx="698500" cy="53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247269</xdr:rowOff>
    </xdr:from>
    <xdr:to>
      <xdr:col>26</xdr:col>
      <xdr:colOff>101600</xdr:colOff>
      <xdr:row>36</xdr:row>
      <xdr:rowOff>5969</xdr:rowOff>
    </xdr:to>
    <xdr:sp macro="" textlink="">
      <xdr:nvSpPr>
        <xdr:cNvPr id="118" name="フローチャート: 判断 117"/>
        <xdr:cNvSpPr/>
      </xdr:nvSpPr>
      <xdr:spPr bwMode="auto">
        <a:xfrm>
          <a:off x="49530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333646</xdr:rowOff>
    </xdr:from>
    <xdr:ext cx="736600" cy="259045"/>
    <xdr:sp macro="" textlink="">
      <xdr:nvSpPr>
        <xdr:cNvPr id="119" name="テキスト ボックス 118"/>
        <xdr:cNvSpPr txBox="1"/>
      </xdr:nvSpPr>
      <xdr:spPr>
        <a:xfrm>
          <a:off x="4622800" y="694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193599</xdr:rowOff>
    </xdr:from>
    <xdr:to>
      <xdr:col>22</xdr:col>
      <xdr:colOff>114300</xdr:colOff>
      <xdr:row>33</xdr:row>
      <xdr:rowOff>259226</xdr:rowOff>
    </xdr:to>
    <xdr:cxnSp macro="">
      <xdr:nvCxnSpPr>
        <xdr:cNvPr id="120" name="直線コネクタ 119"/>
        <xdr:cNvCxnSpPr/>
      </xdr:nvCxnSpPr>
      <xdr:spPr bwMode="auto">
        <a:xfrm flipV="1">
          <a:off x="3606800" y="6118149"/>
          <a:ext cx="698500" cy="65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247517</xdr:rowOff>
    </xdr:from>
    <xdr:to>
      <xdr:col>22</xdr:col>
      <xdr:colOff>165100</xdr:colOff>
      <xdr:row>36</xdr:row>
      <xdr:rowOff>6217</xdr:rowOff>
    </xdr:to>
    <xdr:sp macro="" textlink="">
      <xdr:nvSpPr>
        <xdr:cNvPr id="121" name="フローチャート: 判断 120"/>
        <xdr:cNvSpPr/>
      </xdr:nvSpPr>
      <xdr:spPr bwMode="auto">
        <a:xfrm>
          <a:off x="42545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333894</xdr:rowOff>
    </xdr:from>
    <xdr:ext cx="762000" cy="259045"/>
    <xdr:sp macro="" textlink="">
      <xdr:nvSpPr>
        <xdr:cNvPr id="122" name="テキスト ボックス 121"/>
        <xdr:cNvSpPr txBox="1"/>
      </xdr:nvSpPr>
      <xdr:spPr>
        <a:xfrm>
          <a:off x="3924300" y="6944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259226</xdr:rowOff>
    </xdr:from>
    <xdr:to>
      <xdr:col>18</xdr:col>
      <xdr:colOff>177800</xdr:colOff>
      <xdr:row>34</xdr:row>
      <xdr:rowOff>1765</xdr:rowOff>
    </xdr:to>
    <xdr:cxnSp macro="">
      <xdr:nvCxnSpPr>
        <xdr:cNvPr id="123" name="直線コネクタ 122"/>
        <xdr:cNvCxnSpPr/>
      </xdr:nvCxnSpPr>
      <xdr:spPr bwMode="auto">
        <a:xfrm flipV="1">
          <a:off x="2908300" y="6183776"/>
          <a:ext cx="698500" cy="85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276930</xdr:rowOff>
    </xdr:from>
    <xdr:to>
      <xdr:col>19</xdr:col>
      <xdr:colOff>38100</xdr:colOff>
      <xdr:row>36</xdr:row>
      <xdr:rowOff>35630</xdr:rowOff>
    </xdr:to>
    <xdr:sp macro="" textlink="">
      <xdr:nvSpPr>
        <xdr:cNvPr id="124" name="フローチャート: 判断 123"/>
        <xdr:cNvSpPr/>
      </xdr:nvSpPr>
      <xdr:spPr bwMode="auto">
        <a:xfrm>
          <a:off x="35560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20407</xdr:rowOff>
    </xdr:from>
    <xdr:ext cx="762000" cy="259045"/>
    <xdr:sp macro="" textlink="">
      <xdr:nvSpPr>
        <xdr:cNvPr id="125" name="テキスト ボックス 124"/>
        <xdr:cNvSpPr txBox="1"/>
      </xdr:nvSpPr>
      <xdr:spPr>
        <a:xfrm>
          <a:off x="3225800" y="697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279388</xdr:rowOff>
    </xdr:from>
    <xdr:to>
      <xdr:col>15</xdr:col>
      <xdr:colOff>101600</xdr:colOff>
      <xdr:row>36</xdr:row>
      <xdr:rowOff>38088</xdr:rowOff>
    </xdr:to>
    <xdr:sp macro="" textlink="">
      <xdr:nvSpPr>
        <xdr:cNvPr id="126" name="フローチャート: 判断 125"/>
        <xdr:cNvSpPr/>
      </xdr:nvSpPr>
      <xdr:spPr bwMode="auto">
        <a:xfrm>
          <a:off x="2857500" y="68897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22865</xdr:rowOff>
    </xdr:from>
    <xdr:ext cx="762000" cy="259045"/>
    <xdr:sp macro="" textlink="">
      <xdr:nvSpPr>
        <xdr:cNvPr id="127" name="テキスト ボックス 126"/>
        <xdr:cNvSpPr txBox="1"/>
      </xdr:nvSpPr>
      <xdr:spPr>
        <a:xfrm>
          <a:off x="2527300" y="697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282626</xdr:rowOff>
    </xdr:from>
    <xdr:to>
      <xdr:col>29</xdr:col>
      <xdr:colOff>177800</xdr:colOff>
      <xdr:row>34</xdr:row>
      <xdr:rowOff>41326</xdr:rowOff>
    </xdr:to>
    <xdr:sp macro="" textlink="">
      <xdr:nvSpPr>
        <xdr:cNvPr id="133" name="楕円 132"/>
        <xdr:cNvSpPr/>
      </xdr:nvSpPr>
      <xdr:spPr bwMode="auto">
        <a:xfrm>
          <a:off x="5600700" y="6207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229303</xdr:rowOff>
    </xdr:from>
    <xdr:ext cx="762000" cy="259045"/>
    <xdr:sp macro="" textlink="">
      <xdr:nvSpPr>
        <xdr:cNvPr id="134" name="人口1人当たり決算額の推移該当値テキスト445"/>
        <xdr:cNvSpPr txBox="1"/>
      </xdr:nvSpPr>
      <xdr:spPr>
        <a:xfrm>
          <a:off x="5740400" y="61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195872</xdr:rowOff>
    </xdr:from>
    <xdr:to>
      <xdr:col>26</xdr:col>
      <xdr:colOff>101600</xdr:colOff>
      <xdr:row>33</xdr:row>
      <xdr:rowOff>297472</xdr:rowOff>
    </xdr:to>
    <xdr:sp macro="" textlink="">
      <xdr:nvSpPr>
        <xdr:cNvPr id="135" name="楕円 134"/>
        <xdr:cNvSpPr/>
      </xdr:nvSpPr>
      <xdr:spPr bwMode="auto">
        <a:xfrm>
          <a:off x="4953000" y="6120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136199</xdr:rowOff>
    </xdr:from>
    <xdr:ext cx="736600" cy="259045"/>
    <xdr:sp macro="" textlink="">
      <xdr:nvSpPr>
        <xdr:cNvPr id="136" name="テキスト ボックス 135"/>
        <xdr:cNvSpPr txBox="1"/>
      </xdr:nvSpPr>
      <xdr:spPr>
        <a:xfrm>
          <a:off x="4622800" y="5889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142799</xdr:rowOff>
    </xdr:from>
    <xdr:to>
      <xdr:col>22</xdr:col>
      <xdr:colOff>165100</xdr:colOff>
      <xdr:row>33</xdr:row>
      <xdr:rowOff>244399</xdr:rowOff>
    </xdr:to>
    <xdr:sp macro="" textlink="">
      <xdr:nvSpPr>
        <xdr:cNvPr id="137" name="楕円 136"/>
        <xdr:cNvSpPr/>
      </xdr:nvSpPr>
      <xdr:spPr bwMode="auto">
        <a:xfrm>
          <a:off x="4254500" y="6067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83126</xdr:rowOff>
    </xdr:from>
    <xdr:ext cx="762000" cy="259045"/>
    <xdr:sp macro="" textlink="">
      <xdr:nvSpPr>
        <xdr:cNvPr id="138" name="テキスト ボックス 137"/>
        <xdr:cNvSpPr txBox="1"/>
      </xdr:nvSpPr>
      <xdr:spPr>
        <a:xfrm>
          <a:off x="3924300" y="5836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208426</xdr:rowOff>
    </xdr:from>
    <xdr:to>
      <xdr:col>19</xdr:col>
      <xdr:colOff>38100</xdr:colOff>
      <xdr:row>33</xdr:row>
      <xdr:rowOff>310026</xdr:rowOff>
    </xdr:to>
    <xdr:sp macro="" textlink="">
      <xdr:nvSpPr>
        <xdr:cNvPr id="139" name="楕円 138"/>
        <xdr:cNvSpPr/>
      </xdr:nvSpPr>
      <xdr:spPr bwMode="auto">
        <a:xfrm>
          <a:off x="3556000" y="613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148753</xdr:rowOff>
    </xdr:from>
    <xdr:ext cx="762000" cy="259045"/>
    <xdr:sp macro="" textlink="">
      <xdr:nvSpPr>
        <xdr:cNvPr id="140" name="テキスト ボックス 139"/>
        <xdr:cNvSpPr txBox="1"/>
      </xdr:nvSpPr>
      <xdr:spPr>
        <a:xfrm>
          <a:off x="3225800" y="590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293865</xdr:rowOff>
    </xdr:from>
    <xdr:to>
      <xdr:col>15</xdr:col>
      <xdr:colOff>101600</xdr:colOff>
      <xdr:row>34</xdr:row>
      <xdr:rowOff>52565</xdr:rowOff>
    </xdr:to>
    <xdr:sp macro="" textlink="">
      <xdr:nvSpPr>
        <xdr:cNvPr id="141" name="楕円 140"/>
        <xdr:cNvSpPr/>
      </xdr:nvSpPr>
      <xdr:spPr bwMode="auto">
        <a:xfrm>
          <a:off x="2857500" y="6218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62742</xdr:rowOff>
    </xdr:from>
    <xdr:ext cx="762000" cy="259045"/>
    <xdr:sp macro="" textlink="">
      <xdr:nvSpPr>
        <xdr:cNvPr id="142" name="テキスト ボックス 141"/>
        <xdr:cNvSpPr txBox="1"/>
      </xdr:nvSpPr>
      <xdr:spPr>
        <a:xfrm>
          <a:off x="2527300" y="598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10,194
10,119
419.29
13,849,247
13,586,503
212,410
7,177,810
13,466,993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110388</xdr:rowOff>
    </xdr:from>
    <xdr:to>
      <xdr:col>24</xdr:col>
      <xdr:colOff>62865</xdr:colOff>
      <xdr:row>38</xdr:row>
      <xdr:rowOff>71755</xdr:rowOff>
    </xdr:to>
    <xdr:cxnSp macro="">
      <xdr:nvCxnSpPr>
        <xdr:cNvPr id="56" name="直線コネクタ 55"/>
        <xdr:cNvCxnSpPr/>
      </xdr:nvCxnSpPr>
      <xdr:spPr>
        <a:xfrm flipV="1">
          <a:off x="4633595" y="5253888"/>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75582</xdr:rowOff>
    </xdr:from>
    <xdr:ext cx="534377" cy="259045"/>
    <xdr:sp macro="" textlink="">
      <xdr:nvSpPr>
        <xdr:cNvPr id="57" name="人件費最小値テキスト"/>
        <xdr:cNvSpPr txBox="1"/>
      </xdr:nvSpPr>
      <xdr:spPr>
        <a:xfrm>
          <a:off x="4686300" y="659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71755</xdr:rowOff>
    </xdr:from>
    <xdr:to>
      <xdr:col>24</xdr:col>
      <xdr:colOff>152400</xdr:colOff>
      <xdr:row>38</xdr:row>
      <xdr:rowOff>71755</xdr:rowOff>
    </xdr:to>
    <xdr:cxnSp macro="">
      <xdr:nvCxnSpPr>
        <xdr:cNvPr id="58" name="直線コネクタ 57"/>
        <xdr:cNvCxnSpPr/>
      </xdr:nvCxnSpPr>
      <xdr:spPr>
        <a:xfrm>
          <a:off x="4546600" y="658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57065</xdr:rowOff>
    </xdr:from>
    <xdr:ext cx="599010" cy="259045"/>
    <xdr:sp macro="" textlink="">
      <xdr:nvSpPr>
        <xdr:cNvPr id="59" name="人件費最大値テキスト"/>
        <xdr:cNvSpPr txBox="1"/>
      </xdr:nvSpPr>
      <xdr:spPr>
        <a:xfrm>
          <a:off x="4686300" y="502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110388</xdr:rowOff>
    </xdr:from>
    <xdr:to>
      <xdr:col>24</xdr:col>
      <xdr:colOff>152400</xdr:colOff>
      <xdr:row>30</xdr:row>
      <xdr:rowOff>110388</xdr:rowOff>
    </xdr:to>
    <xdr:cxnSp macro="">
      <xdr:nvCxnSpPr>
        <xdr:cNvPr id="60" name="直線コネクタ 59"/>
        <xdr:cNvCxnSpPr/>
      </xdr:nvCxnSpPr>
      <xdr:spPr>
        <a:xfrm>
          <a:off x="4546600" y="5253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140157</xdr:rowOff>
    </xdr:from>
    <xdr:to>
      <xdr:col>24</xdr:col>
      <xdr:colOff>63500</xdr:colOff>
      <xdr:row>31</xdr:row>
      <xdr:rowOff>61785</xdr:rowOff>
    </xdr:to>
    <xdr:cxnSp macro="">
      <xdr:nvCxnSpPr>
        <xdr:cNvPr id="61" name="直線コネクタ 60"/>
        <xdr:cNvCxnSpPr/>
      </xdr:nvCxnSpPr>
      <xdr:spPr>
        <a:xfrm flipV="1">
          <a:off x="3797300" y="5283657"/>
          <a:ext cx="838200" cy="9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85526</xdr:rowOff>
    </xdr:from>
    <xdr:ext cx="599010" cy="259045"/>
    <xdr:sp macro="" textlink="">
      <xdr:nvSpPr>
        <xdr:cNvPr id="62" name="人件費平均値テキスト"/>
        <xdr:cNvSpPr txBox="1"/>
      </xdr:nvSpPr>
      <xdr:spPr>
        <a:xfrm>
          <a:off x="4686300" y="5914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107099</xdr:rowOff>
    </xdr:from>
    <xdr:to>
      <xdr:col>24</xdr:col>
      <xdr:colOff>114300</xdr:colOff>
      <xdr:row>35</xdr:row>
      <xdr:rowOff>37249</xdr:rowOff>
    </xdr:to>
    <xdr:sp macro="" textlink="">
      <xdr:nvSpPr>
        <xdr:cNvPr id="63" name="フローチャート: 判断 62"/>
        <xdr:cNvSpPr/>
      </xdr:nvSpPr>
      <xdr:spPr>
        <a:xfrm>
          <a:off x="45847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61785</xdr:rowOff>
    </xdr:from>
    <xdr:to>
      <xdr:col>19</xdr:col>
      <xdr:colOff>177800</xdr:colOff>
      <xdr:row>32</xdr:row>
      <xdr:rowOff>84481</xdr:rowOff>
    </xdr:to>
    <xdr:cxnSp macro="">
      <xdr:nvCxnSpPr>
        <xdr:cNvPr id="64" name="直線コネクタ 63"/>
        <xdr:cNvCxnSpPr/>
      </xdr:nvCxnSpPr>
      <xdr:spPr>
        <a:xfrm flipV="1">
          <a:off x="2908300" y="5376735"/>
          <a:ext cx="889000" cy="19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4470</xdr:rowOff>
    </xdr:from>
    <xdr:to>
      <xdr:col>20</xdr:col>
      <xdr:colOff>38100</xdr:colOff>
      <xdr:row>35</xdr:row>
      <xdr:rowOff>106070</xdr:rowOff>
    </xdr:to>
    <xdr:sp macro="" textlink="">
      <xdr:nvSpPr>
        <xdr:cNvPr id="65" name="フローチャート: 判断 64"/>
        <xdr:cNvSpPr/>
      </xdr:nvSpPr>
      <xdr:spPr>
        <a:xfrm>
          <a:off x="3746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97197</xdr:rowOff>
    </xdr:from>
    <xdr:ext cx="599010" cy="259045"/>
    <xdr:sp macro="" textlink="">
      <xdr:nvSpPr>
        <xdr:cNvPr id="66" name="テキスト ボックス 65"/>
        <xdr:cNvSpPr txBox="1"/>
      </xdr:nvSpPr>
      <xdr:spPr>
        <a:xfrm>
          <a:off x="3497795" y="6097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84481</xdr:rowOff>
    </xdr:from>
    <xdr:to>
      <xdr:col>15</xdr:col>
      <xdr:colOff>50800</xdr:colOff>
      <xdr:row>32</xdr:row>
      <xdr:rowOff>110592</xdr:rowOff>
    </xdr:to>
    <xdr:cxnSp macro="">
      <xdr:nvCxnSpPr>
        <xdr:cNvPr id="67" name="直線コネクタ 66"/>
        <xdr:cNvCxnSpPr/>
      </xdr:nvCxnSpPr>
      <xdr:spPr>
        <a:xfrm flipV="1">
          <a:off x="2019300" y="5570881"/>
          <a:ext cx="889000" cy="2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10135</xdr:rowOff>
    </xdr:from>
    <xdr:to>
      <xdr:col>15</xdr:col>
      <xdr:colOff>101600</xdr:colOff>
      <xdr:row>36</xdr:row>
      <xdr:rowOff>111735</xdr:rowOff>
    </xdr:to>
    <xdr:sp macro="" textlink="">
      <xdr:nvSpPr>
        <xdr:cNvPr id="68" name="フローチャート: 判断 67"/>
        <xdr:cNvSpPr/>
      </xdr:nvSpPr>
      <xdr:spPr>
        <a:xfrm>
          <a:off x="2857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102862</xdr:rowOff>
    </xdr:from>
    <xdr:ext cx="534377" cy="259045"/>
    <xdr:sp macro="" textlink="">
      <xdr:nvSpPr>
        <xdr:cNvPr id="69" name="テキスト ボックス 68"/>
        <xdr:cNvSpPr txBox="1"/>
      </xdr:nvSpPr>
      <xdr:spPr>
        <a:xfrm>
          <a:off x="2641111" y="627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110592</xdr:rowOff>
    </xdr:from>
    <xdr:to>
      <xdr:col>10</xdr:col>
      <xdr:colOff>114300</xdr:colOff>
      <xdr:row>33</xdr:row>
      <xdr:rowOff>9944</xdr:rowOff>
    </xdr:to>
    <xdr:cxnSp macro="">
      <xdr:nvCxnSpPr>
        <xdr:cNvPr id="70" name="直線コネクタ 69"/>
        <xdr:cNvCxnSpPr/>
      </xdr:nvCxnSpPr>
      <xdr:spPr>
        <a:xfrm flipV="1">
          <a:off x="1130300" y="5596992"/>
          <a:ext cx="889000" cy="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60935</xdr:rowOff>
    </xdr:from>
    <xdr:to>
      <xdr:col>10</xdr:col>
      <xdr:colOff>165100</xdr:colOff>
      <xdr:row>36</xdr:row>
      <xdr:rowOff>162535</xdr:rowOff>
    </xdr:to>
    <xdr:sp macro="" textlink="">
      <xdr:nvSpPr>
        <xdr:cNvPr id="71" name="フローチャート: 判断 70"/>
        <xdr:cNvSpPr/>
      </xdr:nvSpPr>
      <xdr:spPr>
        <a:xfrm>
          <a:off x="1968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153662</xdr:rowOff>
    </xdr:from>
    <xdr:ext cx="534377" cy="259045"/>
    <xdr:sp macro="" textlink="">
      <xdr:nvSpPr>
        <xdr:cNvPr id="72" name="テキスト ボックス 71"/>
        <xdr:cNvSpPr txBox="1"/>
      </xdr:nvSpPr>
      <xdr:spPr>
        <a:xfrm>
          <a:off x="1752111" y="63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68275</xdr:rowOff>
    </xdr:from>
    <xdr:to>
      <xdr:col>6</xdr:col>
      <xdr:colOff>38100</xdr:colOff>
      <xdr:row>36</xdr:row>
      <xdr:rowOff>169875</xdr:rowOff>
    </xdr:to>
    <xdr:sp macro="" textlink="">
      <xdr:nvSpPr>
        <xdr:cNvPr id="73" name="フローチャート: 判断 72"/>
        <xdr:cNvSpPr/>
      </xdr:nvSpPr>
      <xdr:spPr>
        <a:xfrm>
          <a:off x="1079500" y="62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161002</xdr:rowOff>
    </xdr:from>
    <xdr:ext cx="534377" cy="259045"/>
    <xdr:sp macro="" textlink="">
      <xdr:nvSpPr>
        <xdr:cNvPr id="74" name="テキスト ボックス 73"/>
        <xdr:cNvSpPr txBox="1"/>
      </xdr:nvSpPr>
      <xdr:spPr>
        <a:xfrm>
          <a:off x="863111" y="633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89357</xdr:rowOff>
    </xdr:from>
    <xdr:to>
      <xdr:col>24</xdr:col>
      <xdr:colOff>114300</xdr:colOff>
      <xdr:row>31</xdr:row>
      <xdr:rowOff>19507</xdr:rowOff>
    </xdr:to>
    <xdr:sp macro="" textlink="">
      <xdr:nvSpPr>
        <xdr:cNvPr id="80" name="楕円 79"/>
        <xdr:cNvSpPr/>
      </xdr:nvSpPr>
      <xdr:spPr>
        <a:xfrm>
          <a:off x="4584700" y="523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12615</xdr:rowOff>
    </xdr:from>
    <xdr:ext cx="599010" cy="259045"/>
    <xdr:sp macro="" textlink="">
      <xdr:nvSpPr>
        <xdr:cNvPr id="81" name="人件費該当値テキスト"/>
        <xdr:cNvSpPr txBox="1"/>
      </xdr:nvSpPr>
      <xdr:spPr>
        <a:xfrm>
          <a:off x="4686300" y="515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10985</xdr:rowOff>
    </xdr:from>
    <xdr:to>
      <xdr:col>20</xdr:col>
      <xdr:colOff>38100</xdr:colOff>
      <xdr:row>31</xdr:row>
      <xdr:rowOff>112585</xdr:rowOff>
    </xdr:to>
    <xdr:sp macro="" textlink="">
      <xdr:nvSpPr>
        <xdr:cNvPr id="82" name="楕円 81"/>
        <xdr:cNvSpPr/>
      </xdr:nvSpPr>
      <xdr:spPr>
        <a:xfrm>
          <a:off x="3746500" y="532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129112</xdr:rowOff>
    </xdr:from>
    <xdr:ext cx="599010" cy="259045"/>
    <xdr:sp macro="" textlink="">
      <xdr:nvSpPr>
        <xdr:cNvPr id="83" name="テキスト ボックス 82"/>
        <xdr:cNvSpPr txBox="1"/>
      </xdr:nvSpPr>
      <xdr:spPr>
        <a:xfrm>
          <a:off x="3497795" y="51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33681</xdr:rowOff>
    </xdr:from>
    <xdr:to>
      <xdr:col>15</xdr:col>
      <xdr:colOff>101600</xdr:colOff>
      <xdr:row>32</xdr:row>
      <xdr:rowOff>135281</xdr:rowOff>
    </xdr:to>
    <xdr:sp macro="" textlink="">
      <xdr:nvSpPr>
        <xdr:cNvPr id="84" name="楕円 83"/>
        <xdr:cNvSpPr/>
      </xdr:nvSpPr>
      <xdr:spPr>
        <a:xfrm>
          <a:off x="2857500" y="552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151808</xdr:rowOff>
    </xdr:from>
    <xdr:ext cx="599010" cy="259045"/>
    <xdr:sp macro="" textlink="">
      <xdr:nvSpPr>
        <xdr:cNvPr id="85" name="テキスト ボックス 84"/>
        <xdr:cNvSpPr txBox="1"/>
      </xdr:nvSpPr>
      <xdr:spPr>
        <a:xfrm>
          <a:off x="2608795" y="529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59792</xdr:rowOff>
    </xdr:from>
    <xdr:to>
      <xdr:col>10</xdr:col>
      <xdr:colOff>165100</xdr:colOff>
      <xdr:row>32</xdr:row>
      <xdr:rowOff>161392</xdr:rowOff>
    </xdr:to>
    <xdr:sp macro="" textlink="">
      <xdr:nvSpPr>
        <xdr:cNvPr id="86" name="楕円 85"/>
        <xdr:cNvSpPr/>
      </xdr:nvSpPr>
      <xdr:spPr>
        <a:xfrm>
          <a:off x="1968500" y="55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6469</xdr:rowOff>
    </xdr:from>
    <xdr:ext cx="599010" cy="259045"/>
    <xdr:sp macro="" textlink="">
      <xdr:nvSpPr>
        <xdr:cNvPr id="87" name="テキスト ボックス 86"/>
        <xdr:cNvSpPr txBox="1"/>
      </xdr:nvSpPr>
      <xdr:spPr>
        <a:xfrm>
          <a:off x="1719795" y="532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130594</xdr:rowOff>
    </xdr:from>
    <xdr:to>
      <xdr:col>6</xdr:col>
      <xdr:colOff>38100</xdr:colOff>
      <xdr:row>33</xdr:row>
      <xdr:rowOff>60744</xdr:rowOff>
    </xdr:to>
    <xdr:sp macro="" textlink="">
      <xdr:nvSpPr>
        <xdr:cNvPr id="88" name="楕円 87"/>
        <xdr:cNvSpPr/>
      </xdr:nvSpPr>
      <xdr:spPr>
        <a:xfrm>
          <a:off x="1079500" y="56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77271</xdr:rowOff>
    </xdr:from>
    <xdr:ext cx="599010" cy="259045"/>
    <xdr:sp macro="" textlink="">
      <xdr:nvSpPr>
        <xdr:cNvPr id="89" name="テキスト ボックス 88"/>
        <xdr:cNvSpPr txBox="1"/>
      </xdr:nvSpPr>
      <xdr:spPr>
        <a:xfrm>
          <a:off x="830795" y="539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127394</xdr:rowOff>
    </xdr:from>
    <xdr:to>
      <xdr:col>24</xdr:col>
      <xdr:colOff>62865</xdr:colOff>
      <xdr:row>58</xdr:row>
      <xdr:rowOff>49952</xdr:rowOff>
    </xdr:to>
    <xdr:cxnSp macro="">
      <xdr:nvCxnSpPr>
        <xdr:cNvPr id="114" name="直線コネクタ 113"/>
        <xdr:cNvCxnSpPr/>
      </xdr:nvCxnSpPr>
      <xdr:spPr>
        <a:xfrm flipV="1">
          <a:off x="4633595" y="8528444"/>
          <a:ext cx="1270" cy="146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53779</xdr:rowOff>
    </xdr:from>
    <xdr:ext cx="534377" cy="259045"/>
    <xdr:sp macro="" textlink="">
      <xdr:nvSpPr>
        <xdr:cNvPr id="115" name="物件費最小値テキスト"/>
        <xdr:cNvSpPr txBox="1"/>
      </xdr:nvSpPr>
      <xdr:spPr>
        <a:xfrm>
          <a:off x="4686300" y="999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49952</xdr:rowOff>
    </xdr:from>
    <xdr:to>
      <xdr:col>24</xdr:col>
      <xdr:colOff>152400</xdr:colOff>
      <xdr:row>58</xdr:row>
      <xdr:rowOff>49952</xdr:rowOff>
    </xdr:to>
    <xdr:cxnSp macro="">
      <xdr:nvCxnSpPr>
        <xdr:cNvPr id="116" name="直線コネクタ 115"/>
        <xdr:cNvCxnSpPr/>
      </xdr:nvCxnSpPr>
      <xdr:spPr>
        <a:xfrm>
          <a:off x="4546600" y="999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74071</xdr:rowOff>
    </xdr:from>
    <xdr:ext cx="599010" cy="259045"/>
    <xdr:sp macro="" textlink="">
      <xdr:nvSpPr>
        <xdr:cNvPr id="117" name="物件費最大値テキスト"/>
        <xdr:cNvSpPr txBox="1"/>
      </xdr:nvSpPr>
      <xdr:spPr>
        <a:xfrm>
          <a:off x="4686300" y="8303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127394</xdr:rowOff>
    </xdr:from>
    <xdr:to>
      <xdr:col>24</xdr:col>
      <xdr:colOff>152400</xdr:colOff>
      <xdr:row>49</xdr:row>
      <xdr:rowOff>127394</xdr:rowOff>
    </xdr:to>
    <xdr:cxnSp macro="">
      <xdr:nvCxnSpPr>
        <xdr:cNvPr id="118" name="直線コネクタ 117"/>
        <xdr:cNvCxnSpPr/>
      </xdr:nvCxnSpPr>
      <xdr:spPr>
        <a:xfrm>
          <a:off x="4546600" y="852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39124</xdr:rowOff>
    </xdr:from>
    <xdr:to>
      <xdr:col>24</xdr:col>
      <xdr:colOff>63500</xdr:colOff>
      <xdr:row>55</xdr:row>
      <xdr:rowOff>63774</xdr:rowOff>
    </xdr:to>
    <xdr:cxnSp macro="">
      <xdr:nvCxnSpPr>
        <xdr:cNvPr id="119" name="直線コネクタ 118"/>
        <xdr:cNvCxnSpPr/>
      </xdr:nvCxnSpPr>
      <xdr:spPr>
        <a:xfrm>
          <a:off x="3797300" y="9468874"/>
          <a:ext cx="838200" cy="24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38623</xdr:rowOff>
    </xdr:from>
    <xdr:ext cx="599010" cy="259045"/>
    <xdr:sp macro="" textlink="">
      <xdr:nvSpPr>
        <xdr:cNvPr id="120" name="物件費平均値テキスト"/>
        <xdr:cNvSpPr txBox="1"/>
      </xdr:nvSpPr>
      <xdr:spPr>
        <a:xfrm>
          <a:off x="4686300" y="9468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60196</xdr:rowOff>
    </xdr:from>
    <xdr:to>
      <xdr:col>24</xdr:col>
      <xdr:colOff>114300</xdr:colOff>
      <xdr:row>55</xdr:row>
      <xdr:rowOff>161796</xdr:rowOff>
    </xdr:to>
    <xdr:sp macro="" textlink="">
      <xdr:nvSpPr>
        <xdr:cNvPr id="121" name="フローチャート: 判断 120"/>
        <xdr:cNvSpPr/>
      </xdr:nvSpPr>
      <xdr:spPr>
        <a:xfrm>
          <a:off x="4584700" y="9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39124</xdr:rowOff>
    </xdr:from>
    <xdr:to>
      <xdr:col>19</xdr:col>
      <xdr:colOff>177800</xdr:colOff>
      <xdr:row>55</xdr:row>
      <xdr:rowOff>92578</xdr:rowOff>
    </xdr:to>
    <xdr:cxnSp macro="">
      <xdr:nvCxnSpPr>
        <xdr:cNvPr id="122" name="直線コネクタ 121"/>
        <xdr:cNvCxnSpPr/>
      </xdr:nvCxnSpPr>
      <xdr:spPr>
        <a:xfrm flipV="1">
          <a:off x="2908300" y="9468874"/>
          <a:ext cx="889000" cy="5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171044</xdr:rowOff>
    </xdr:from>
    <xdr:to>
      <xdr:col>20</xdr:col>
      <xdr:colOff>38100</xdr:colOff>
      <xdr:row>56</xdr:row>
      <xdr:rowOff>101194</xdr:rowOff>
    </xdr:to>
    <xdr:sp macro="" textlink="">
      <xdr:nvSpPr>
        <xdr:cNvPr id="123" name="フローチャート: 判断 122"/>
        <xdr:cNvSpPr/>
      </xdr:nvSpPr>
      <xdr:spPr>
        <a:xfrm>
          <a:off x="3746500" y="960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92321</xdr:rowOff>
    </xdr:from>
    <xdr:ext cx="599010" cy="259045"/>
    <xdr:sp macro="" textlink="">
      <xdr:nvSpPr>
        <xdr:cNvPr id="124" name="テキスト ボックス 123"/>
        <xdr:cNvSpPr txBox="1"/>
      </xdr:nvSpPr>
      <xdr:spPr>
        <a:xfrm>
          <a:off x="3497795" y="9693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92578</xdr:rowOff>
    </xdr:from>
    <xdr:to>
      <xdr:col>15</xdr:col>
      <xdr:colOff>50800</xdr:colOff>
      <xdr:row>55</xdr:row>
      <xdr:rowOff>111582</xdr:rowOff>
    </xdr:to>
    <xdr:cxnSp macro="">
      <xdr:nvCxnSpPr>
        <xdr:cNvPr id="125" name="直線コネクタ 124"/>
        <xdr:cNvCxnSpPr/>
      </xdr:nvCxnSpPr>
      <xdr:spPr>
        <a:xfrm flipV="1">
          <a:off x="2019300" y="9522328"/>
          <a:ext cx="889000" cy="1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23574</xdr:rowOff>
    </xdr:from>
    <xdr:to>
      <xdr:col>15</xdr:col>
      <xdr:colOff>101600</xdr:colOff>
      <xdr:row>56</xdr:row>
      <xdr:rowOff>125174</xdr:rowOff>
    </xdr:to>
    <xdr:sp macro="" textlink="">
      <xdr:nvSpPr>
        <xdr:cNvPr id="126" name="フローチャート: 判断 125"/>
        <xdr:cNvSpPr/>
      </xdr:nvSpPr>
      <xdr:spPr>
        <a:xfrm>
          <a:off x="2857500" y="962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116301</xdr:rowOff>
    </xdr:from>
    <xdr:ext cx="599010" cy="259045"/>
    <xdr:sp macro="" textlink="">
      <xdr:nvSpPr>
        <xdr:cNvPr id="127" name="テキスト ボックス 126"/>
        <xdr:cNvSpPr txBox="1"/>
      </xdr:nvSpPr>
      <xdr:spPr>
        <a:xfrm>
          <a:off x="2608795" y="97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1656</xdr:rowOff>
    </xdr:from>
    <xdr:to>
      <xdr:col>10</xdr:col>
      <xdr:colOff>114300</xdr:colOff>
      <xdr:row>55</xdr:row>
      <xdr:rowOff>111582</xdr:rowOff>
    </xdr:to>
    <xdr:cxnSp macro="">
      <xdr:nvCxnSpPr>
        <xdr:cNvPr id="128" name="直線コネクタ 127"/>
        <xdr:cNvCxnSpPr/>
      </xdr:nvCxnSpPr>
      <xdr:spPr>
        <a:xfrm>
          <a:off x="1130300" y="9431406"/>
          <a:ext cx="889000" cy="10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91323</xdr:rowOff>
    </xdr:from>
    <xdr:to>
      <xdr:col>10</xdr:col>
      <xdr:colOff>165100</xdr:colOff>
      <xdr:row>57</xdr:row>
      <xdr:rowOff>21473</xdr:rowOff>
    </xdr:to>
    <xdr:sp macro="" textlink="">
      <xdr:nvSpPr>
        <xdr:cNvPr id="129" name="フローチャート: 判断 128"/>
        <xdr:cNvSpPr/>
      </xdr:nvSpPr>
      <xdr:spPr>
        <a:xfrm>
          <a:off x="1968500" y="969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12600</xdr:rowOff>
    </xdr:from>
    <xdr:ext cx="599010" cy="259045"/>
    <xdr:sp macro="" textlink="">
      <xdr:nvSpPr>
        <xdr:cNvPr id="130" name="テキスト ボックス 129"/>
        <xdr:cNvSpPr txBox="1"/>
      </xdr:nvSpPr>
      <xdr:spPr>
        <a:xfrm>
          <a:off x="1719795" y="978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101846</xdr:rowOff>
    </xdr:from>
    <xdr:to>
      <xdr:col>6</xdr:col>
      <xdr:colOff>38100</xdr:colOff>
      <xdr:row>57</xdr:row>
      <xdr:rowOff>31996</xdr:rowOff>
    </xdr:to>
    <xdr:sp macro="" textlink="">
      <xdr:nvSpPr>
        <xdr:cNvPr id="131" name="フローチャート: 判断 130"/>
        <xdr:cNvSpPr/>
      </xdr:nvSpPr>
      <xdr:spPr>
        <a:xfrm>
          <a:off x="1079500" y="970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23123</xdr:rowOff>
    </xdr:from>
    <xdr:ext cx="599010" cy="259045"/>
    <xdr:sp macro="" textlink="">
      <xdr:nvSpPr>
        <xdr:cNvPr id="132" name="テキスト ボックス 131"/>
        <xdr:cNvSpPr txBox="1"/>
      </xdr:nvSpPr>
      <xdr:spPr>
        <a:xfrm>
          <a:off x="830795" y="979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12974</xdr:rowOff>
    </xdr:from>
    <xdr:to>
      <xdr:col>24</xdr:col>
      <xdr:colOff>114300</xdr:colOff>
      <xdr:row>55</xdr:row>
      <xdr:rowOff>114574</xdr:rowOff>
    </xdr:to>
    <xdr:sp macro="" textlink="">
      <xdr:nvSpPr>
        <xdr:cNvPr id="138" name="楕円 137"/>
        <xdr:cNvSpPr/>
      </xdr:nvSpPr>
      <xdr:spPr>
        <a:xfrm>
          <a:off x="4584700" y="944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35851</xdr:rowOff>
    </xdr:from>
    <xdr:ext cx="599010" cy="259045"/>
    <xdr:sp macro="" textlink="">
      <xdr:nvSpPr>
        <xdr:cNvPr id="139" name="物件費該当値テキスト"/>
        <xdr:cNvSpPr txBox="1"/>
      </xdr:nvSpPr>
      <xdr:spPr>
        <a:xfrm>
          <a:off x="4686300" y="929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159774</xdr:rowOff>
    </xdr:from>
    <xdr:to>
      <xdr:col>20</xdr:col>
      <xdr:colOff>38100</xdr:colOff>
      <xdr:row>55</xdr:row>
      <xdr:rowOff>89924</xdr:rowOff>
    </xdr:to>
    <xdr:sp macro="" textlink="">
      <xdr:nvSpPr>
        <xdr:cNvPr id="140" name="楕円 139"/>
        <xdr:cNvSpPr/>
      </xdr:nvSpPr>
      <xdr:spPr>
        <a:xfrm>
          <a:off x="3746500" y="94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106451</xdr:rowOff>
    </xdr:from>
    <xdr:ext cx="599010" cy="259045"/>
    <xdr:sp macro="" textlink="">
      <xdr:nvSpPr>
        <xdr:cNvPr id="141" name="テキスト ボックス 140"/>
        <xdr:cNvSpPr txBox="1"/>
      </xdr:nvSpPr>
      <xdr:spPr>
        <a:xfrm>
          <a:off x="3497795" y="919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41778</xdr:rowOff>
    </xdr:from>
    <xdr:to>
      <xdr:col>15</xdr:col>
      <xdr:colOff>101600</xdr:colOff>
      <xdr:row>55</xdr:row>
      <xdr:rowOff>143378</xdr:rowOff>
    </xdr:to>
    <xdr:sp macro="" textlink="">
      <xdr:nvSpPr>
        <xdr:cNvPr id="142" name="楕円 141"/>
        <xdr:cNvSpPr/>
      </xdr:nvSpPr>
      <xdr:spPr>
        <a:xfrm>
          <a:off x="2857500" y="94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159905</xdr:rowOff>
    </xdr:from>
    <xdr:ext cx="599010" cy="259045"/>
    <xdr:sp macro="" textlink="">
      <xdr:nvSpPr>
        <xdr:cNvPr id="143" name="テキスト ボックス 142"/>
        <xdr:cNvSpPr txBox="1"/>
      </xdr:nvSpPr>
      <xdr:spPr>
        <a:xfrm>
          <a:off x="2608795" y="9246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60782</xdr:rowOff>
    </xdr:from>
    <xdr:to>
      <xdr:col>10</xdr:col>
      <xdr:colOff>165100</xdr:colOff>
      <xdr:row>55</xdr:row>
      <xdr:rowOff>162382</xdr:rowOff>
    </xdr:to>
    <xdr:sp macro="" textlink="">
      <xdr:nvSpPr>
        <xdr:cNvPr id="144" name="楕円 143"/>
        <xdr:cNvSpPr/>
      </xdr:nvSpPr>
      <xdr:spPr>
        <a:xfrm>
          <a:off x="1968500" y="94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7459</xdr:rowOff>
    </xdr:from>
    <xdr:ext cx="599010" cy="259045"/>
    <xdr:sp macro="" textlink="">
      <xdr:nvSpPr>
        <xdr:cNvPr id="145" name="テキスト ボックス 144"/>
        <xdr:cNvSpPr txBox="1"/>
      </xdr:nvSpPr>
      <xdr:spPr>
        <a:xfrm>
          <a:off x="1719795" y="926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122306</xdr:rowOff>
    </xdr:from>
    <xdr:to>
      <xdr:col>6</xdr:col>
      <xdr:colOff>38100</xdr:colOff>
      <xdr:row>55</xdr:row>
      <xdr:rowOff>52456</xdr:rowOff>
    </xdr:to>
    <xdr:sp macro="" textlink="">
      <xdr:nvSpPr>
        <xdr:cNvPr id="146" name="楕円 145"/>
        <xdr:cNvSpPr/>
      </xdr:nvSpPr>
      <xdr:spPr>
        <a:xfrm>
          <a:off x="1079500" y="93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68983</xdr:rowOff>
    </xdr:from>
    <xdr:ext cx="599010" cy="259045"/>
    <xdr:sp macro="" textlink="">
      <xdr:nvSpPr>
        <xdr:cNvPr id="147" name="テキスト ボックス 146"/>
        <xdr:cNvSpPr txBox="1"/>
      </xdr:nvSpPr>
      <xdr:spPr>
        <a:xfrm>
          <a:off x="830795" y="915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147854</xdr:rowOff>
    </xdr:from>
    <xdr:to>
      <xdr:col>24</xdr:col>
      <xdr:colOff>62865</xdr:colOff>
      <xdr:row>79</xdr:row>
      <xdr:rowOff>7646</xdr:rowOff>
    </xdr:to>
    <xdr:cxnSp macro="">
      <xdr:nvCxnSpPr>
        <xdr:cNvPr id="171" name="直線コネクタ 170"/>
        <xdr:cNvCxnSpPr/>
      </xdr:nvCxnSpPr>
      <xdr:spPr>
        <a:xfrm flipV="1">
          <a:off x="4633595" y="12320804"/>
          <a:ext cx="1270" cy="1231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11473</xdr:rowOff>
    </xdr:from>
    <xdr:ext cx="378565" cy="259045"/>
    <xdr:sp macro="" textlink="">
      <xdr:nvSpPr>
        <xdr:cNvPr id="172" name="維持補修費最小値テキスト"/>
        <xdr:cNvSpPr txBox="1"/>
      </xdr:nvSpPr>
      <xdr:spPr>
        <a:xfrm>
          <a:off x="4686300"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7646</xdr:rowOff>
    </xdr:from>
    <xdr:to>
      <xdr:col>24</xdr:col>
      <xdr:colOff>152400</xdr:colOff>
      <xdr:row>79</xdr:row>
      <xdr:rowOff>7646</xdr:rowOff>
    </xdr:to>
    <xdr:cxnSp macro="">
      <xdr:nvCxnSpPr>
        <xdr:cNvPr id="173" name="直線コネクタ 172"/>
        <xdr:cNvCxnSpPr/>
      </xdr:nvCxnSpPr>
      <xdr:spPr>
        <a:xfrm>
          <a:off x="4546600" y="1355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94531</xdr:rowOff>
    </xdr:from>
    <xdr:ext cx="534377" cy="259045"/>
    <xdr:sp macro="" textlink="">
      <xdr:nvSpPr>
        <xdr:cNvPr id="174" name="維持補修費最大値テキスト"/>
        <xdr:cNvSpPr txBox="1"/>
      </xdr:nvSpPr>
      <xdr:spPr>
        <a:xfrm>
          <a:off x="4686300" y="120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147854</xdr:rowOff>
    </xdr:from>
    <xdr:to>
      <xdr:col>24</xdr:col>
      <xdr:colOff>152400</xdr:colOff>
      <xdr:row>71</xdr:row>
      <xdr:rowOff>147854</xdr:rowOff>
    </xdr:to>
    <xdr:cxnSp macro="">
      <xdr:nvCxnSpPr>
        <xdr:cNvPr id="175" name="直線コネクタ 174"/>
        <xdr:cNvCxnSpPr/>
      </xdr:nvCxnSpPr>
      <xdr:spPr>
        <a:xfrm>
          <a:off x="4546600" y="12320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15266</xdr:rowOff>
    </xdr:from>
    <xdr:to>
      <xdr:col>24</xdr:col>
      <xdr:colOff>63500</xdr:colOff>
      <xdr:row>74</xdr:row>
      <xdr:rowOff>168389</xdr:rowOff>
    </xdr:to>
    <xdr:cxnSp macro="">
      <xdr:nvCxnSpPr>
        <xdr:cNvPr id="176" name="直線コネクタ 175"/>
        <xdr:cNvCxnSpPr/>
      </xdr:nvCxnSpPr>
      <xdr:spPr>
        <a:xfrm>
          <a:off x="3797300" y="12702566"/>
          <a:ext cx="838200" cy="1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123829</xdr:rowOff>
    </xdr:from>
    <xdr:ext cx="534377" cy="259045"/>
    <xdr:sp macro="" textlink="">
      <xdr:nvSpPr>
        <xdr:cNvPr id="177" name="維持補修費平均値テキスト"/>
        <xdr:cNvSpPr txBox="1"/>
      </xdr:nvSpPr>
      <xdr:spPr>
        <a:xfrm>
          <a:off x="4686300" y="129825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145402</xdr:rowOff>
    </xdr:from>
    <xdr:to>
      <xdr:col>24</xdr:col>
      <xdr:colOff>114300</xdr:colOff>
      <xdr:row>76</xdr:row>
      <xdr:rowOff>75552</xdr:rowOff>
    </xdr:to>
    <xdr:sp macro="" textlink="">
      <xdr:nvSpPr>
        <xdr:cNvPr id="178" name="フローチャート: 判断 177"/>
        <xdr:cNvSpPr/>
      </xdr:nvSpPr>
      <xdr:spPr>
        <a:xfrm>
          <a:off x="45847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15266</xdr:rowOff>
    </xdr:from>
    <xdr:to>
      <xdr:col>19</xdr:col>
      <xdr:colOff>177800</xdr:colOff>
      <xdr:row>76</xdr:row>
      <xdr:rowOff>30772</xdr:rowOff>
    </xdr:to>
    <xdr:cxnSp macro="">
      <xdr:nvCxnSpPr>
        <xdr:cNvPr id="179" name="直線コネクタ 178"/>
        <xdr:cNvCxnSpPr/>
      </xdr:nvCxnSpPr>
      <xdr:spPr>
        <a:xfrm flipV="1">
          <a:off x="2908300" y="12702566"/>
          <a:ext cx="889000" cy="35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72326</xdr:rowOff>
    </xdr:from>
    <xdr:to>
      <xdr:col>20</xdr:col>
      <xdr:colOff>38100</xdr:colOff>
      <xdr:row>77</xdr:row>
      <xdr:rowOff>2476</xdr:rowOff>
    </xdr:to>
    <xdr:sp macro="" textlink="">
      <xdr:nvSpPr>
        <xdr:cNvPr id="180" name="フローチャート: 判断 179"/>
        <xdr:cNvSpPr/>
      </xdr:nvSpPr>
      <xdr:spPr>
        <a:xfrm>
          <a:off x="3746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165053</xdr:rowOff>
    </xdr:from>
    <xdr:ext cx="534377" cy="259045"/>
    <xdr:sp macro="" textlink="">
      <xdr:nvSpPr>
        <xdr:cNvPr id="181" name="テキスト ボックス 180"/>
        <xdr:cNvSpPr txBox="1"/>
      </xdr:nvSpPr>
      <xdr:spPr>
        <a:xfrm>
          <a:off x="3530111" y="1319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30391</xdr:rowOff>
    </xdr:from>
    <xdr:to>
      <xdr:col>15</xdr:col>
      <xdr:colOff>50800</xdr:colOff>
      <xdr:row>76</xdr:row>
      <xdr:rowOff>30772</xdr:rowOff>
    </xdr:to>
    <xdr:cxnSp macro="">
      <xdr:nvCxnSpPr>
        <xdr:cNvPr id="182" name="直線コネクタ 181"/>
        <xdr:cNvCxnSpPr/>
      </xdr:nvCxnSpPr>
      <xdr:spPr>
        <a:xfrm>
          <a:off x="2019300" y="12889141"/>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133362</xdr:rowOff>
    </xdr:from>
    <xdr:to>
      <xdr:col>15</xdr:col>
      <xdr:colOff>101600</xdr:colOff>
      <xdr:row>77</xdr:row>
      <xdr:rowOff>63512</xdr:rowOff>
    </xdr:to>
    <xdr:sp macro="" textlink="">
      <xdr:nvSpPr>
        <xdr:cNvPr id="183" name="フローチャート: 判断 182"/>
        <xdr:cNvSpPr/>
      </xdr:nvSpPr>
      <xdr:spPr>
        <a:xfrm>
          <a:off x="2857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54639</xdr:rowOff>
    </xdr:from>
    <xdr:ext cx="469744" cy="259045"/>
    <xdr:sp macro="" textlink="">
      <xdr:nvSpPr>
        <xdr:cNvPr id="184" name="テキスト ボックス 183"/>
        <xdr:cNvSpPr txBox="1"/>
      </xdr:nvSpPr>
      <xdr:spPr>
        <a:xfrm>
          <a:off x="2673428" y="1325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85522</xdr:rowOff>
    </xdr:from>
    <xdr:to>
      <xdr:col>10</xdr:col>
      <xdr:colOff>114300</xdr:colOff>
      <xdr:row>75</xdr:row>
      <xdr:rowOff>30391</xdr:rowOff>
    </xdr:to>
    <xdr:cxnSp macro="">
      <xdr:nvCxnSpPr>
        <xdr:cNvPr id="185" name="直線コネクタ 184"/>
        <xdr:cNvCxnSpPr/>
      </xdr:nvCxnSpPr>
      <xdr:spPr>
        <a:xfrm>
          <a:off x="1130300" y="12601372"/>
          <a:ext cx="889000" cy="2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60592</xdr:rowOff>
    </xdr:from>
    <xdr:to>
      <xdr:col>10</xdr:col>
      <xdr:colOff>165100</xdr:colOff>
      <xdr:row>76</xdr:row>
      <xdr:rowOff>162192</xdr:rowOff>
    </xdr:to>
    <xdr:sp macro="" textlink="">
      <xdr:nvSpPr>
        <xdr:cNvPr id="186" name="フローチャート: 判断 185"/>
        <xdr:cNvSpPr/>
      </xdr:nvSpPr>
      <xdr:spPr>
        <a:xfrm>
          <a:off x="1968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153319</xdr:rowOff>
    </xdr:from>
    <xdr:ext cx="534377" cy="259045"/>
    <xdr:sp macro="" textlink="">
      <xdr:nvSpPr>
        <xdr:cNvPr id="187" name="テキスト ボックス 186"/>
        <xdr:cNvSpPr txBox="1"/>
      </xdr:nvSpPr>
      <xdr:spPr>
        <a:xfrm>
          <a:off x="1752111" y="131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56972</xdr:rowOff>
    </xdr:from>
    <xdr:to>
      <xdr:col>6</xdr:col>
      <xdr:colOff>38100</xdr:colOff>
      <xdr:row>76</xdr:row>
      <xdr:rowOff>158572</xdr:rowOff>
    </xdr:to>
    <xdr:sp macro="" textlink="">
      <xdr:nvSpPr>
        <xdr:cNvPr id="188" name="フローチャート: 判断 187"/>
        <xdr:cNvSpPr/>
      </xdr:nvSpPr>
      <xdr:spPr>
        <a:xfrm>
          <a:off x="1079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149699</xdr:rowOff>
    </xdr:from>
    <xdr:ext cx="534377" cy="259045"/>
    <xdr:sp macro="" textlink="">
      <xdr:nvSpPr>
        <xdr:cNvPr id="189" name="テキスト ボックス 188"/>
        <xdr:cNvSpPr txBox="1"/>
      </xdr:nvSpPr>
      <xdr:spPr>
        <a:xfrm>
          <a:off x="863111" y="131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117589</xdr:rowOff>
    </xdr:from>
    <xdr:to>
      <xdr:col>24</xdr:col>
      <xdr:colOff>114300</xdr:colOff>
      <xdr:row>75</xdr:row>
      <xdr:rowOff>47739</xdr:rowOff>
    </xdr:to>
    <xdr:sp macro="" textlink="">
      <xdr:nvSpPr>
        <xdr:cNvPr id="195" name="楕円 194"/>
        <xdr:cNvSpPr/>
      </xdr:nvSpPr>
      <xdr:spPr>
        <a:xfrm>
          <a:off x="4584700" y="128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140466</xdr:rowOff>
    </xdr:from>
    <xdr:ext cx="534377" cy="259045"/>
    <xdr:sp macro="" textlink="">
      <xdr:nvSpPr>
        <xdr:cNvPr id="196" name="維持補修費該当値テキスト"/>
        <xdr:cNvSpPr txBox="1"/>
      </xdr:nvSpPr>
      <xdr:spPr>
        <a:xfrm>
          <a:off x="4686300" y="126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135916</xdr:rowOff>
    </xdr:from>
    <xdr:to>
      <xdr:col>20</xdr:col>
      <xdr:colOff>38100</xdr:colOff>
      <xdr:row>74</xdr:row>
      <xdr:rowOff>66066</xdr:rowOff>
    </xdr:to>
    <xdr:sp macro="" textlink="">
      <xdr:nvSpPr>
        <xdr:cNvPr id="197" name="楕円 196"/>
        <xdr:cNvSpPr/>
      </xdr:nvSpPr>
      <xdr:spPr>
        <a:xfrm>
          <a:off x="3746500" y="126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82593</xdr:rowOff>
    </xdr:from>
    <xdr:ext cx="534377" cy="259045"/>
    <xdr:sp macro="" textlink="">
      <xdr:nvSpPr>
        <xdr:cNvPr id="198" name="テキスト ボックス 197"/>
        <xdr:cNvSpPr txBox="1"/>
      </xdr:nvSpPr>
      <xdr:spPr>
        <a:xfrm>
          <a:off x="3530111" y="12426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151422</xdr:rowOff>
    </xdr:from>
    <xdr:to>
      <xdr:col>15</xdr:col>
      <xdr:colOff>101600</xdr:colOff>
      <xdr:row>76</xdr:row>
      <xdr:rowOff>81572</xdr:rowOff>
    </xdr:to>
    <xdr:sp macro="" textlink="">
      <xdr:nvSpPr>
        <xdr:cNvPr id="199" name="楕円 198"/>
        <xdr:cNvSpPr/>
      </xdr:nvSpPr>
      <xdr:spPr>
        <a:xfrm>
          <a:off x="2857500" y="130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98099</xdr:rowOff>
    </xdr:from>
    <xdr:ext cx="534377" cy="259045"/>
    <xdr:sp macro="" textlink="">
      <xdr:nvSpPr>
        <xdr:cNvPr id="200" name="テキスト ボックス 199"/>
        <xdr:cNvSpPr txBox="1"/>
      </xdr:nvSpPr>
      <xdr:spPr>
        <a:xfrm>
          <a:off x="2641111" y="1278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151041</xdr:rowOff>
    </xdr:from>
    <xdr:to>
      <xdr:col>10</xdr:col>
      <xdr:colOff>165100</xdr:colOff>
      <xdr:row>75</xdr:row>
      <xdr:rowOff>81191</xdr:rowOff>
    </xdr:to>
    <xdr:sp macro="" textlink="">
      <xdr:nvSpPr>
        <xdr:cNvPr id="201" name="楕円 200"/>
        <xdr:cNvSpPr/>
      </xdr:nvSpPr>
      <xdr:spPr>
        <a:xfrm>
          <a:off x="1968500" y="1283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97718</xdr:rowOff>
    </xdr:from>
    <xdr:ext cx="534377" cy="259045"/>
    <xdr:sp macro="" textlink="">
      <xdr:nvSpPr>
        <xdr:cNvPr id="202" name="テキスト ボックス 201"/>
        <xdr:cNvSpPr txBox="1"/>
      </xdr:nvSpPr>
      <xdr:spPr>
        <a:xfrm>
          <a:off x="1752111" y="12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34722</xdr:rowOff>
    </xdr:from>
    <xdr:to>
      <xdr:col>6</xdr:col>
      <xdr:colOff>38100</xdr:colOff>
      <xdr:row>73</xdr:row>
      <xdr:rowOff>136322</xdr:rowOff>
    </xdr:to>
    <xdr:sp macro="" textlink="">
      <xdr:nvSpPr>
        <xdr:cNvPr id="203" name="楕円 202"/>
        <xdr:cNvSpPr/>
      </xdr:nvSpPr>
      <xdr:spPr>
        <a:xfrm>
          <a:off x="1079500" y="125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71</xdr:row>
      <xdr:rowOff>152849</xdr:rowOff>
    </xdr:from>
    <xdr:ext cx="534377" cy="259045"/>
    <xdr:sp macro="" textlink="">
      <xdr:nvSpPr>
        <xdr:cNvPr id="204" name="テキスト ボックス 203"/>
        <xdr:cNvSpPr txBox="1"/>
      </xdr:nvSpPr>
      <xdr:spPr>
        <a:xfrm>
          <a:off x="863111" y="123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49958</xdr:rowOff>
    </xdr:from>
    <xdr:to>
      <xdr:col>24</xdr:col>
      <xdr:colOff>62865</xdr:colOff>
      <xdr:row>99</xdr:row>
      <xdr:rowOff>116464</xdr:rowOff>
    </xdr:to>
    <xdr:cxnSp macro="">
      <xdr:nvCxnSpPr>
        <xdr:cNvPr id="231" name="直線コネクタ 230"/>
        <xdr:cNvCxnSpPr/>
      </xdr:nvCxnSpPr>
      <xdr:spPr>
        <a:xfrm flipV="1">
          <a:off x="4633595" y="15480458"/>
          <a:ext cx="1270" cy="160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120291</xdr:rowOff>
    </xdr:from>
    <xdr:ext cx="534377" cy="259045"/>
    <xdr:sp macro="" textlink="">
      <xdr:nvSpPr>
        <xdr:cNvPr id="232" name="扶助費最小値テキスト"/>
        <xdr:cNvSpPr txBox="1"/>
      </xdr:nvSpPr>
      <xdr:spPr>
        <a:xfrm>
          <a:off x="4686300" y="1709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116464</xdr:rowOff>
    </xdr:from>
    <xdr:to>
      <xdr:col>24</xdr:col>
      <xdr:colOff>152400</xdr:colOff>
      <xdr:row>99</xdr:row>
      <xdr:rowOff>116464</xdr:rowOff>
    </xdr:to>
    <xdr:cxnSp macro="">
      <xdr:nvCxnSpPr>
        <xdr:cNvPr id="233" name="直線コネクタ 232"/>
        <xdr:cNvCxnSpPr/>
      </xdr:nvCxnSpPr>
      <xdr:spPr>
        <a:xfrm>
          <a:off x="4546600" y="1709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168085</xdr:rowOff>
    </xdr:from>
    <xdr:ext cx="599010" cy="259045"/>
    <xdr:sp macro="" textlink="">
      <xdr:nvSpPr>
        <xdr:cNvPr id="234" name="扶助費最大値テキスト"/>
        <xdr:cNvSpPr txBox="1"/>
      </xdr:nvSpPr>
      <xdr:spPr>
        <a:xfrm>
          <a:off x="4686300" y="1525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49958</xdr:rowOff>
    </xdr:from>
    <xdr:to>
      <xdr:col>24</xdr:col>
      <xdr:colOff>152400</xdr:colOff>
      <xdr:row>90</xdr:row>
      <xdr:rowOff>49958</xdr:rowOff>
    </xdr:to>
    <xdr:cxnSp macro="">
      <xdr:nvCxnSpPr>
        <xdr:cNvPr id="235" name="直線コネクタ 234"/>
        <xdr:cNvCxnSpPr/>
      </xdr:nvCxnSpPr>
      <xdr:spPr>
        <a:xfrm>
          <a:off x="4546600" y="15480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49958</xdr:rowOff>
    </xdr:from>
    <xdr:to>
      <xdr:col>24</xdr:col>
      <xdr:colOff>63500</xdr:colOff>
      <xdr:row>93</xdr:row>
      <xdr:rowOff>62826</xdr:rowOff>
    </xdr:to>
    <xdr:cxnSp macro="">
      <xdr:nvCxnSpPr>
        <xdr:cNvPr id="236" name="直線コネクタ 235"/>
        <xdr:cNvCxnSpPr/>
      </xdr:nvCxnSpPr>
      <xdr:spPr>
        <a:xfrm flipV="1">
          <a:off x="3797300" y="15480458"/>
          <a:ext cx="838200" cy="52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159061</xdr:rowOff>
    </xdr:from>
    <xdr:ext cx="599010" cy="259045"/>
    <xdr:sp macro="" textlink="">
      <xdr:nvSpPr>
        <xdr:cNvPr id="237" name="扶助費平均値テキスト"/>
        <xdr:cNvSpPr txBox="1"/>
      </xdr:nvSpPr>
      <xdr:spPr>
        <a:xfrm>
          <a:off x="4686300" y="16275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9184</xdr:rowOff>
    </xdr:from>
    <xdr:to>
      <xdr:col>24</xdr:col>
      <xdr:colOff>114300</xdr:colOff>
      <xdr:row>95</xdr:row>
      <xdr:rowOff>110784</xdr:rowOff>
    </xdr:to>
    <xdr:sp macro="" textlink="">
      <xdr:nvSpPr>
        <xdr:cNvPr id="238" name="フローチャート: 判断 237"/>
        <xdr:cNvSpPr/>
      </xdr:nvSpPr>
      <xdr:spPr>
        <a:xfrm>
          <a:off x="4584700" y="1629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62826</xdr:rowOff>
    </xdr:from>
    <xdr:to>
      <xdr:col>19</xdr:col>
      <xdr:colOff>177800</xdr:colOff>
      <xdr:row>93</xdr:row>
      <xdr:rowOff>121021</xdr:rowOff>
    </xdr:to>
    <xdr:cxnSp macro="">
      <xdr:nvCxnSpPr>
        <xdr:cNvPr id="239" name="直線コネクタ 238"/>
        <xdr:cNvCxnSpPr/>
      </xdr:nvCxnSpPr>
      <xdr:spPr>
        <a:xfrm flipV="1">
          <a:off x="2908300" y="16007676"/>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45630</xdr:rowOff>
    </xdr:from>
    <xdr:to>
      <xdr:col>20</xdr:col>
      <xdr:colOff>38100</xdr:colOff>
      <xdr:row>97</xdr:row>
      <xdr:rowOff>147230</xdr:rowOff>
    </xdr:to>
    <xdr:sp macro="" textlink="">
      <xdr:nvSpPr>
        <xdr:cNvPr id="240" name="フローチャート: 判断 239"/>
        <xdr:cNvSpPr/>
      </xdr:nvSpPr>
      <xdr:spPr>
        <a:xfrm>
          <a:off x="3746500" y="166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138357</xdr:rowOff>
    </xdr:from>
    <xdr:ext cx="534377" cy="259045"/>
    <xdr:sp macro="" textlink="">
      <xdr:nvSpPr>
        <xdr:cNvPr id="241" name="テキスト ボックス 240"/>
        <xdr:cNvSpPr txBox="1"/>
      </xdr:nvSpPr>
      <xdr:spPr>
        <a:xfrm>
          <a:off x="3530111" y="1676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121021</xdr:rowOff>
    </xdr:from>
    <xdr:to>
      <xdr:col>15</xdr:col>
      <xdr:colOff>50800</xdr:colOff>
      <xdr:row>94</xdr:row>
      <xdr:rowOff>26150</xdr:rowOff>
    </xdr:to>
    <xdr:cxnSp macro="">
      <xdr:nvCxnSpPr>
        <xdr:cNvPr id="242" name="直線コネクタ 241"/>
        <xdr:cNvCxnSpPr/>
      </xdr:nvCxnSpPr>
      <xdr:spPr>
        <a:xfrm flipV="1">
          <a:off x="2019300" y="16065871"/>
          <a:ext cx="889000" cy="7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74368</xdr:rowOff>
    </xdr:from>
    <xdr:to>
      <xdr:col>15</xdr:col>
      <xdr:colOff>101600</xdr:colOff>
      <xdr:row>98</xdr:row>
      <xdr:rowOff>4518</xdr:rowOff>
    </xdr:to>
    <xdr:sp macro="" textlink="">
      <xdr:nvSpPr>
        <xdr:cNvPr id="243" name="フローチャート: 判断 242"/>
        <xdr:cNvSpPr/>
      </xdr:nvSpPr>
      <xdr:spPr>
        <a:xfrm>
          <a:off x="2857500" y="1670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167095</xdr:rowOff>
    </xdr:from>
    <xdr:ext cx="534377" cy="259045"/>
    <xdr:sp macro="" textlink="">
      <xdr:nvSpPr>
        <xdr:cNvPr id="244" name="テキスト ボックス 243"/>
        <xdr:cNvSpPr txBox="1"/>
      </xdr:nvSpPr>
      <xdr:spPr>
        <a:xfrm>
          <a:off x="2641111" y="1679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26150</xdr:rowOff>
    </xdr:from>
    <xdr:to>
      <xdr:col>10</xdr:col>
      <xdr:colOff>114300</xdr:colOff>
      <xdr:row>95</xdr:row>
      <xdr:rowOff>112382</xdr:rowOff>
    </xdr:to>
    <xdr:cxnSp macro="">
      <xdr:nvCxnSpPr>
        <xdr:cNvPr id="245" name="直線コネクタ 244"/>
        <xdr:cNvCxnSpPr/>
      </xdr:nvCxnSpPr>
      <xdr:spPr>
        <a:xfrm flipV="1">
          <a:off x="1130300" y="16142450"/>
          <a:ext cx="889000" cy="25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89047</xdr:rowOff>
    </xdr:from>
    <xdr:to>
      <xdr:col>10</xdr:col>
      <xdr:colOff>165100</xdr:colOff>
      <xdr:row>98</xdr:row>
      <xdr:rowOff>19197</xdr:rowOff>
    </xdr:to>
    <xdr:sp macro="" textlink="">
      <xdr:nvSpPr>
        <xdr:cNvPr id="246" name="フローチャート: 判断 245"/>
        <xdr:cNvSpPr/>
      </xdr:nvSpPr>
      <xdr:spPr>
        <a:xfrm>
          <a:off x="1968500" y="1671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10324</xdr:rowOff>
    </xdr:from>
    <xdr:ext cx="534377" cy="259045"/>
    <xdr:sp macro="" textlink="">
      <xdr:nvSpPr>
        <xdr:cNvPr id="247" name="テキスト ボックス 246"/>
        <xdr:cNvSpPr txBox="1"/>
      </xdr:nvSpPr>
      <xdr:spPr>
        <a:xfrm>
          <a:off x="1752111" y="168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97358</xdr:rowOff>
    </xdr:from>
    <xdr:to>
      <xdr:col>6</xdr:col>
      <xdr:colOff>38100</xdr:colOff>
      <xdr:row>98</xdr:row>
      <xdr:rowOff>27508</xdr:rowOff>
    </xdr:to>
    <xdr:sp macro="" textlink="">
      <xdr:nvSpPr>
        <xdr:cNvPr id="248" name="フローチャート: 判断 247"/>
        <xdr:cNvSpPr/>
      </xdr:nvSpPr>
      <xdr:spPr>
        <a:xfrm>
          <a:off x="1079500" y="1672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18635</xdr:rowOff>
    </xdr:from>
    <xdr:ext cx="534377" cy="259045"/>
    <xdr:sp macro="" textlink="">
      <xdr:nvSpPr>
        <xdr:cNvPr id="249" name="テキスト ボックス 248"/>
        <xdr:cNvSpPr txBox="1"/>
      </xdr:nvSpPr>
      <xdr:spPr>
        <a:xfrm>
          <a:off x="863111" y="1682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170608</xdr:rowOff>
    </xdr:from>
    <xdr:to>
      <xdr:col>24</xdr:col>
      <xdr:colOff>114300</xdr:colOff>
      <xdr:row>90</xdr:row>
      <xdr:rowOff>100758</xdr:rowOff>
    </xdr:to>
    <xdr:sp macro="" textlink="">
      <xdr:nvSpPr>
        <xdr:cNvPr id="255" name="楕円 254"/>
        <xdr:cNvSpPr/>
      </xdr:nvSpPr>
      <xdr:spPr>
        <a:xfrm>
          <a:off x="4584700" y="1542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123635</xdr:rowOff>
    </xdr:from>
    <xdr:ext cx="599010" cy="259045"/>
    <xdr:sp macro="" textlink="">
      <xdr:nvSpPr>
        <xdr:cNvPr id="256" name="扶助費該当値テキスト"/>
        <xdr:cNvSpPr txBox="1"/>
      </xdr:nvSpPr>
      <xdr:spPr>
        <a:xfrm>
          <a:off x="4686300" y="15382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12026</xdr:rowOff>
    </xdr:from>
    <xdr:to>
      <xdr:col>20</xdr:col>
      <xdr:colOff>38100</xdr:colOff>
      <xdr:row>93</xdr:row>
      <xdr:rowOff>113626</xdr:rowOff>
    </xdr:to>
    <xdr:sp macro="" textlink="">
      <xdr:nvSpPr>
        <xdr:cNvPr id="257" name="楕円 256"/>
        <xdr:cNvSpPr/>
      </xdr:nvSpPr>
      <xdr:spPr>
        <a:xfrm>
          <a:off x="3746500" y="159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130153</xdr:rowOff>
    </xdr:from>
    <xdr:ext cx="599010" cy="259045"/>
    <xdr:sp macro="" textlink="">
      <xdr:nvSpPr>
        <xdr:cNvPr id="258" name="テキスト ボックス 257"/>
        <xdr:cNvSpPr txBox="1"/>
      </xdr:nvSpPr>
      <xdr:spPr>
        <a:xfrm>
          <a:off x="3497795" y="1573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70221</xdr:rowOff>
    </xdr:from>
    <xdr:to>
      <xdr:col>15</xdr:col>
      <xdr:colOff>101600</xdr:colOff>
      <xdr:row>94</xdr:row>
      <xdr:rowOff>371</xdr:rowOff>
    </xdr:to>
    <xdr:sp macro="" textlink="">
      <xdr:nvSpPr>
        <xdr:cNvPr id="259" name="楕円 258"/>
        <xdr:cNvSpPr/>
      </xdr:nvSpPr>
      <xdr:spPr>
        <a:xfrm>
          <a:off x="2857500" y="1601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16898</xdr:rowOff>
    </xdr:from>
    <xdr:ext cx="599010" cy="259045"/>
    <xdr:sp macro="" textlink="">
      <xdr:nvSpPr>
        <xdr:cNvPr id="260" name="テキスト ボックス 259"/>
        <xdr:cNvSpPr txBox="1"/>
      </xdr:nvSpPr>
      <xdr:spPr>
        <a:xfrm>
          <a:off x="2608795" y="1579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146800</xdr:rowOff>
    </xdr:from>
    <xdr:to>
      <xdr:col>10</xdr:col>
      <xdr:colOff>165100</xdr:colOff>
      <xdr:row>94</xdr:row>
      <xdr:rowOff>76950</xdr:rowOff>
    </xdr:to>
    <xdr:sp macro="" textlink="">
      <xdr:nvSpPr>
        <xdr:cNvPr id="261" name="楕円 260"/>
        <xdr:cNvSpPr/>
      </xdr:nvSpPr>
      <xdr:spPr>
        <a:xfrm>
          <a:off x="1968500" y="160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93477</xdr:rowOff>
    </xdr:from>
    <xdr:ext cx="599010" cy="259045"/>
    <xdr:sp macro="" textlink="">
      <xdr:nvSpPr>
        <xdr:cNvPr id="262" name="テキスト ボックス 261"/>
        <xdr:cNvSpPr txBox="1"/>
      </xdr:nvSpPr>
      <xdr:spPr>
        <a:xfrm>
          <a:off x="1719795" y="1586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61582</xdr:rowOff>
    </xdr:from>
    <xdr:to>
      <xdr:col>6</xdr:col>
      <xdr:colOff>38100</xdr:colOff>
      <xdr:row>95</xdr:row>
      <xdr:rowOff>163182</xdr:rowOff>
    </xdr:to>
    <xdr:sp macro="" textlink="">
      <xdr:nvSpPr>
        <xdr:cNvPr id="263" name="楕円 262"/>
        <xdr:cNvSpPr/>
      </xdr:nvSpPr>
      <xdr:spPr>
        <a:xfrm>
          <a:off x="1079500" y="163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8259</xdr:rowOff>
    </xdr:from>
    <xdr:ext cx="599010" cy="259045"/>
    <xdr:sp macro="" textlink="">
      <xdr:nvSpPr>
        <xdr:cNvPr id="264" name="テキスト ボックス 263"/>
        <xdr:cNvSpPr txBox="1"/>
      </xdr:nvSpPr>
      <xdr:spPr>
        <a:xfrm>
          <a:off x="830795" y="1612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8" name="テキスト ボックス 277"/>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1839</xdr:rowOff>
    </xdr:from>
    <xdr:to>
      <xdr:col>54</xdr:col>
      <xdr:colOff>189865</xdr:colOff>
      <xdr:row>38</xdr:row>
      <xdr:rowOff>18546</xdr:rowOff>
    </xdr:to>
    <xdr:cxnSp macro="">
      <xdr:nvCxnSpPr>
        <xdr:cNvPr id="288" name="直線コネクタ 287"/>
        <xdr:cNvCxnSpPr/>
      </xdr:nvCxnSpPr>
      <xdr:spPr>
        <a:xfrm flipV="1">
          <a:off x="10475595" y="5488239"/>
          <a:ext cx="1270" cy="104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22373</xdr:rowOff>
    </xdr:from>
    <xdr:ext cx="534377" cy="259045"/>
    <xdr:sp macro="" textlink="">
      <xdr:nvSpPr>
        <xdr:cNvPr id="289" name="補助費等最小値テキスト"/>
        <xdr:cNvSpPr txBox="1"/>
      </xdr:nvSpPr>
      <xdr:spPr>
        <a:xfrm>
          <a:off x="10528300" y="653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18546</xdr:rowOff>
    </xdr:from>
    <xdr:to>
      <xdr:col>55</xdr:col>
      <xdr:colOff>88900</xdr:colOff>
      <xdr:row>38</xdr:row>
      <xdr:rowOff>18546</xdr:rowOff>
    </xdr:to>
    <xdr:cxnSp macro="">
      <xdr:nvCxnSpPr>
        <xdr:cNvPr id="290" name="直線コネクタ 289"/>
        <xdr:cNvCxnSpPr/>
      </xdr:nvCxnSpPr>
      <xdr:spPr>
        <a:xfrm>
          <a:off x="10388600" y="653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119966</xdr:rowOff>
    </xdr:from>
    <xdr:ext cx="599010" cy="259045"/>
    <xdr:sp macro="" textlink="">
      <xdr:nvSpPr>
        <xdr:cNvPr id="291" name="補助費等最大値テキスト"/>
        <xdr:cNvSpPr txBox="1"/>
      </xdr:nvSpPr>
      <xdr:spPr>
        <a:xfrm>
          <a:off x="10528300" y="5263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1839</xdr:rowOff>
    </xdr:from>
    <xdr:to>
      <xdr:col>55</xdr:col>
      <xdr:colOff>88900</xdr:colOff>
      <xdr:row>32</xdr:row>
      <xdr:rowOff>1839</xdr:rowOff>
    </xdr:to>
    <xdr:cxnSp macro="">
      <xdr:nvCxnSpPr>
        <xdr:cNvPr id="292" name="直線コネクタ 291"/>
        <xdr:cNvCxnSpPr/>
      </xdr:nvCxnSpPr>
      <xdr:spPr>
        <a:xfrm>
          <a:off x="10388600" y="548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11398</xdr:rowOff>
    </xdr:from>
    <xdr:to>
      <xdr:col>55</xdr:col>
      <xdr:colOff>0</xdr:colOff>
      <xdr:row>32</xdr:row>
      <xdr:rowOff>1839</xdr:rowOff>
    </xdr:to>
    <xdr:cxnSp macro="">
      <xdr:nvCxnSpPr>
        <xdr:cNvPr id="293" name="直線コネクタ 292"/>
        <xdr:cNvCxnSpPr/>
      </xdr:nvCxnSpPr>
      <xdr:spPr>
        <a:xfrm>
          <a:off x="9639300" y="5154898"/>
          <a:ext cx="838200" cy="33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76604</xdr:rowOff>
    </xdr:from>
    <xdr:ext cx="599010" cy="259045"/>
    <xdr:sp macro="" textlink="">
      <xdr:nvSpPr>
        <xdr:cNvPr id="294" name="補助費等平均値テキスト"/>
        <xdr:cNvSpPr txBox="1"/>
      </xdr:nvSpPr>
      <xdr:spPr>
        <a:xfrm>
          <a:off x="10528300" y="6077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98177</xdr:rowOff>
    </xdr:from>
    <xdr:to>
      <xdr:col>55</xdr:col>
      <xdr:colOff>50800</xdr:colOff>
      <xdr:row>36</xdr:row>
      <xdr:rowOff>28327</xdr:rowOff>
    </xdr:to>
    <xdr:sp macro="" textlink="">
      <xdr:nvSpPr>
        <xdr:cNvPr id="295" name="フローチャート: 判断 294"/>
        <xdr:cNvSpPr/>
      </xdr:nvSpPr>
      <xdr:spPr>
        <a:xfrm>
          <a:off x="10426700" y="609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11398</xdr:rowOff>
    </xdr:from>
    <xdr:to>
      <xdr:col>50</xdr:col>
      <xdr:colOff>114300</xdr:colOff>
      <xdr:row>33</xdr:row>
      <xdr:rowOff>157874</xdr:rowOff>
    </xdr:to>
    <xdr:cxnSp macro="">
      <xdr:nvCxnSpPr>
        <xdr:cNvPr id="296" name="直線コネクタ 295"/>
        <xdr:cNvCxnSpPr/>
      </xdr:nvCxnSpPr>
      <xdr:spPr>
        <a:xfrm flipV="1">
          <a:off x="8750300" y="5154898"/>
          <a:ext cx="889000" cy="66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83345</xdr:rowOff>
    </xdr:from>
    <xdr:to>
      <xdr:col>50</xdr:col>
      <xdr:colOff>165100</xdr:colOff>
      <xdr:row>34</xdr:row>
      <xdr:rowOff>13495</xdr:rowOff>
    </xdr:to>
    <xdr:sp macro="" textlink="">
      <xdr:nvSpPr>
        <xdr:cNvPr id="297" name="フローチャート: 判断 296"/>
        <xdr:cNvSpPr/>
      </xdr:nvSpPr>
      <xdr:spPr>
        <a:xfrm>
          <a:off x="9588500" y="57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4622</xdr:rowOff>
    </xdr:from>
    <xdr:ext cx="599010" cy="259045"/>
    <xdr:sp macro="" textlink="">
      <xdr:nvSpPr>
        <xdr:cNvPr id="298" name="テキスト ボックス 297"/>
        <xdr:cNvSpPr txBox="1"/>
      </xdr:nvSpPr>
      <xdr:spPr>
        <a:xfrm>
          <a:off x="9339795" y="583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157874</xdr:rowOff>
    </xdr:from>
    <xdr:to>
      <xdr:col>45</xdr:col>
      <xdr:colOff>177800</xdr:colOff>
      <xdr:row>34</xdr:row>
      <xdr:rowOff>14393</xdr:rowOff>
    </xdr:to>
    <xdr:cxnSp macro="">
      <xdr:nvCxnSpPr>
        <xdr:cNvPr id="299" name="直線コネクタ 298"/>
        <xdr:cNvCxnSpPr/>
      </xdr:nvCxnSpPr>
      <xdr:spPr>
        <a:xfrm flipV="1">
          <a:off x="7861300" y="5815724"/>
          <a:ext cx="889000" cy="2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23589</xdr:rowOff>
    </xdr:from>
    <xdr:to>
      <xdr:col>46</xdr:col>
      <xdr:colOff>38100</xdr:colOff>
      <xdr:row>36</xdr:row>
      <xdr:rowOff>125189</xdr:rowOff>
    </xdr:to>
    <xdr:sp macro="" textlink="">
      <xdr:nvSpPr>
        <xdr:cNvPr id="300" name="フローチャート: 判断 299"/>
        <xdr:cNvSpPr/>
      </xdr:nvSpPr>
      <xdr:spPr>
        <a:xfrm>
          <a:off x="8699500" y="619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116316</xdr:rowOff>
    </xdr:from>
    <xdr:ext cx="599010" cy="259045"/>
    <xdr:sp macro="" textlink="">
      <xdr:nvSpPr>
        <xdr:cNvPr id="301" name="テキスト ボックス 300"/>
        <xdr:cNvSpPr txBox="1"/>
      </xdr:nvSpPr>
      <xdr:spPr>
        <a:xfrm>
          <a:off x="8450795" y="62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14393</xdr:rowOff>
    </xdr:from>
    <xdr:to>
      <xdr:col>41</xdr:col>
      <xdr:colOff>50800</xdr:colOff>
      <xdr:row>34</xdr:row>
      <xdr:rowOff>75223</xdr:rowOff>
    </xdr:to>
    <xdr:cxnSp macro="">
      <xdr:nvCxnSpPr>
        <xdr:cNvPr id="302" name="直線コネクタ 301"/>
        <xdr:cNvCxnSpPr/>
      </xdr:nvCxnSpPr>
      <xdr:spPr>
        <a:xfrm flipV="1">
          <a:off x="6972300" y="5843693"/>
          <a:ext cx="889000" cy="6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171390</xdr:rowOff>
    </xdr:from>
    <xdr:to>
      <xdr:col>41</xdr:col>
      <xdr:colOff>101600</xdr:colOff>
      <xdr:row>36</xdr:row>
      <xdr:rowOff>101540</xdr:rowOff>
    </xdr:to>
    <xdr:sp macro="" textlink="">
      <xdr:nvSpPr>
        <xdr:cNvPr id="303" name="フローチャート: 判断 302"/>
        <xdr:cNvSpPr/>
      </xdr:nvSpPr>
      <xdr:spPr>
        <a:xfrm>
          <a:off x="7810500" y="617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92667</xdr:rowOff>
    </xdr:from>
    <xdr:ext cx="599010" cy="259045"/>
    <xdr:sp macro="" textlink="">
      <xdr:nvSpPr>
        <xdr:cNvPr id="304" name="テキスト ボックス 303"/>
        <xdr:cNvSpPr txBox="1"/>
      </xdr:nvSpPr>
      <xdr:spPr>
        <a:xfrm>
          <a:off x="7561795" y="626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6478</xdr:rowOff>
    </xdr:from>
    <xdr:to>
      <xdr:col>36</xdr:col>
      <xdr:colOff>165100</xdr:colOff>
      <xdr:row>36</xdr:row>
      <xdr:rowOff>108078</xdr:rowOff>
    </xdr:to>
    <xdr:sp macro="" textlink="">
      <xdr:nvSpPr>
        <xdr:cNvPr id="305" name="フローチャート: 判断 304"/>
        <xdr:cNvSpPr/>
      </xdr:nvSpPr>
      <xdr:spPr>
        <a:xfrm>
          <a:off x="6921500" y="617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99205</xdr:rowOff>
    </xdr:from>
    <xdr:ext cx="599010" cy="259045"/>
    <xdr:sp macro="" textlink="">
      <xdr:nvSpPr>
        <xdr:cNvPr id="306" name="テキスト ボックス 305"/>
        <xdr:cNvSpPr txBox="1"/>
      </xdr:nvSpPr>
      <xdr:spPr>
        <a:xfrm>
          <a:off x="6672795" y="6271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122489</xdr:rowOff>
    </xdr:from>
    <xdr:to>
      <xdr:col>55</xdr:col>
      <xdr:colOff>50800</xdr:colOff>
      <xdr:row>32</xdr:row>
      <xdr:rowOff>52639</xdr:rowOff>
    </xdr:to>
    <xdr:sp macro="" textlink="">
      <xdr:nvSpPr>
        <xdr:cNvPr id="312" name="楕円 311"/>
        <xdr:cNvSpPr/>
      </xdr:nvSpPr>
      <xdr:spPr>
        <a:xfrm>
          <a:off x="10426700" y="543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75516</xdr:rowOff>
    </xdr:from>
    <xdr:ext cx="599010" cy="259045"/>
    <xdr:sp macro="" textlink="">
      <xdr:nvSpPr>
        <xdr:cNvPr id="313" name="補助費等該当値テキスト"/>
        <xdr:cNvSpPr txBox="1"/>
      </xdr:nvSpPr>
      <xdr:spPr>
        <a:xfrm>
          <a:off x="10528300" y="539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132048</xdr:rowOff>
    </xdr:from>
    <xdr:to>
      <xdr:col>50</xdr:col>
      <xdr:colOff>165100</xdr:colOff>
      <xdr:row>30</xdr:row>
      <xdr:rowOff>62198</xdr:rowOff>
    </xdr:to>
    <xdr:sp macro="" textlink="">
      <xdr:nvSpPr>
        <xdr:cNvPr id="314" name="楕円 313"/>
        <xdr:cNvSpPr/>
      </xdr:nvSpPr>
      <xdr:spPr>
        <a:xfrm>
          <a:off x="9588500" y="510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78725</xdr:rowOff>
    </xdr:from>
    <xdr:ext cx="599010" cy="259045"/>
    <xdr:sp macro="" textlink="">
      <xdr:nvSpPr>
        <xdr:cNvPr id="315" name="テキスト ボックス 314"/>
        <xdr:cNvSpPr txBox="1"/>
      </xdr:nvSpPr>
      <xdr:spPr>
        <a:xfrm>
          <a:off x="9339795" y="487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107074</xdr:rowOff>
    </xdr:from>
    <xdr:to>
      <xdr:col>46</xdr:col>
      <xdr:colOff>38100</xdr:colOff>
      <xdr:row>34</xdr:row>
      <xdr:rowOff>37224</xdr:rowOff>
    </xdr:to>
    <xdr:sp macro="" textlink="">
      <xdr:nvSpPr>
        <xdr:cNvPr id="316" name="楕円 315"/>
        <xdr:cNvSpPr/>
      </xdr:nvSpPr>
      <xdr:spPr>
        <a:xfrm>
          <a:off x="8699500" y="576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53751</xdr:rowOff>
    </xdr:from>
    <xdr:ext cx="599010" cy="259045"/>
    <xdr:sp macro="" textlink="">
      <xdr:nvSpPr>
        <xdr:cNvPr id="317" name="テキスト ボックス 316"/>
        <xdr:cNvSpPr txBox="1"/>
      </xdr:nvSpPr>
      <xdr:spPr>
        <a:xfrm>
          <a:off x="8450795" y="554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135043</xdr:rowOff>
    </xdr:from>
    <xdr:to>
      <xdr:col>41</xdr:col>
      <xdr:colOff>101600</xdr:colOff>
      <xdr:row>34</xdr:row>
      <xdr:rowOff>65193</xdr:rowOff>
    </xdr:to>
    <xdr:sp macro="" textlink="">
      <xdr:nvSpPr>
        <xdr:cNvPr id="318" name="楕円 317"/>
        <xdr:cNvSpPr/>
      </xdr:nvSpPr>
      <xdr:spPr>
        <a:xfrm>
          <a:off x="7810500" y="57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81720</xdr:rowOff>
    </xdr:from>
    <xdr:ext cx="599010" cy="259045"/>
    <xdr:sp macro="" textlink="">
      <xdr:nvSpPr>
        <xdr:cNvPr id="319" name="テキスト ボックス 318"/>
        <xdr:cNvSpPr txBox="1"/>
      </xdr:nvSpPr>
      <xdr:spPr>
        <a:xfrm>
          <a:off x="7561795" y="556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24423</xdr:rowOff>
    </xdr:from>
    <xdr:to>
      <xdr:col>36</xdr:col>
      <xdr:colOff>165100</xdr:colOff>
      <xdr:row>34</xdr:row>
      <xdr:rowOff>126023</xdr:rowOff>
    </xdr:to>
    <xdr:sp macro="" textlink="">
      <xdr:nvSpPr>
        <xdr:cNvPr id="320" name="楕円 319"/>
        <xdr:cNvSpPr/>
      </xdr:nvSpPr>
      <xdr:spPr>
        <a:xfrm>
          <a:off x="6921500" y="585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142550</xdr:rowOff>
    </xdr:from>
    <xdr:ext cx="599010" cy="259045"/>
    <xdr:sp macro="" textlink="">
      <xdr:nvSpPr>
        <xdr:cNvPr id="321" name="テキスト ボックス 320"/>
        <xdr:cNvSpPr txBox="1"/>
      </xdr:nvSpPr>
      <xdr:spPr>
        <a:xfrm>
          <a:off x="6672795" y="562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151526</xdr:rowOff>
    </xdr:from>
    <xdr:to>
      <xdr:col>54</xdr:col>
      <xdr:colOff>189865</xdr:colOff>
      <xdr:row>58</xdr:row>
      <xdr:rowOff>107437</xdr:rowOff>
    </xdr:to>
    <xdr:cxnSp macro="">
      <xdr:nvCxnSpPr>
        <xdr:cNvPr id="345" name="直線コネクタ 344"/>
        <xdr:cNvCxnSpPr/>
      </xdr:nvCxnSpPr>
      <xdr:spPr>
        <a:xfrm flipV="1">
          <a:off x="10475595" y="8724026"/>
          <a:ext cx="1270" cy="1327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111264</xdr:rowOff>
    </xdr:from>
    <xdr:ext cx="534377" cy="259045"/>
    <xdr:sp macro="" textlink="">
      <xdr:nvSpPr>
        <xdr:cNvPr id="346" name="普通建設事業費最小値テキスト"/>
        <xdr:cNvSpPr txBox="1"/>
      </xdr:nvSpPr>
      <xdr:spPr>
        <a:xfrm>
          <a:off x="10528300" y="100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107437</xdr:rowOff>
    </xdr:from>
    <xdr:to>
      <xdr:col>55</xdr:col>
      <xdr:colOff>88900</xdr:colOff>
      <xdr:row>58</xdr:row>
      <xdr:rowOff>107437</xdr:rowOff>
    </xdr:to>
    <xdr:cxnSp macro="">
      <xdr:nvCxnSpPr>
        <xdr:cNvPr id="347" name="直線コネクタ 346"/>
        <xdr:cNvCxnSpPr/>
      </xdr:nvCxnSpPr>
      <xdr:spPr>
        <a:xfrm>
          <a:off x="10388600" y="1005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98203</xdr:rowOff>
    </xdr:from>
    <xdr:ext cx="599010" cy="259045"/>
    <xdr:sp macro="" textlink="">
      <xdr:nvSpPr>
        <xdr:cNvPr id="348" name="普通建設事業費最大値テキスト"/>
        <xdr:cNvSpPr txBox="1"/>
      </xdr:nvSpPr>
      <xdr:spPr>
        <a:xfrm>
          <a:off x="10528300" y="849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151526</xdr:rowOff>
    </xdr:from>
    <xdr:to>
      <xdr:col>55</xdr:col>
      <xdr:colOff>88900</xdr:colOff>
      <xdr:row>50</xdr:row>
      <xdr:rowOff>151526</xdr:rowOff>
    </xdr:to>
    <xdr:cxnSp macro="">
      <xdr:nvCxnSpPr>
        <xdr:cNvPr id="349" name="直線コネクタ 348"/>
        <xdr:cNvCxnSpPr/>
      </xdr:nvCxnSpPr>
      <xdr:spPr>
        <a:xfrm>
          <a:off x="10388600" y="8724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158468</xdr:rowOff>
    </xdr:from>
    <xdr:to>
      <xdr:col>55</xdr:col>
      <xdr:colOff>0</xdr:colOff>
      <xdr:row>56</xdr:row>
      <xdr:rowOff>96151</xdr:rowOff>
    </xdr:to>
    <xdr:cxnSp macro="">
      <xdr:nvCxnSpPr>
        <xdr:cNvPr id="350" name="直線コネクタ 349"/>
        <xdr:cNvCxnSpPr/>
      </xdr:nvCxnSpPr>
      <xdr:spPr>
        <a:xfrm>
          <a:off x="9639300" y="9588218"/>
          <a:ext cx="838200" cy="10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48883</xdr:rowOff>
    </xdr:from>
    <xdr:ext cx="599010" cy="259045"/>
    <xdr:sp macro="" textlink="">
      <xdr:nvSpPr>
        <xdr:cNvPr id="351" name="普通建設事業費平均値テキスト"/>
        <xdr:cNvSpPr txBox="1"/>
      </xdr:nvSpPr>
      <xdr:spPr>
        <a:xfrm>
          <a:off x="10528300" y="9650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70456</xdr:rowOff>
    </xdr:from>
    <xdr:to>
      <xdr:col>55</xdr:col>
      <xdr:colOff>50800</xdr:colOff>
      <xdr:row>57</xdr:row>
      <xdr:rowOff>606</xdr:rowOff>
    </xdr:to>
    <xdr:sp macro="" textlink="">
      <xdr:nvSpPr>
        <xdr:cNvPr id="352" name="フローチャート: 判断 351"/>
        <xdr:cNvSpPr/>
      </xdr:nvSpPr>
      <xdr:spPr>
        <a:xfrm>
          <a:off x="10426700" y="967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158468</xdr:rowOff>
    </xdr:from>
    <xdr:to>
      <xdr:col>50</xdr:col>
      <xdr:colOff>114300</xdr:colOff>
      <xdr:row>56</xdr:row>
      <xdr:rowOff>55270</xdr:rowOff>
    </xdr:to>
    <xdr:cxnSp macro="">
      <xdr:nvCxnSpPr>
        <xdr:cNvPr id="353" name="直線コネクタ 352"/>
        <xdr:cNvCxnSpPr/>
      </xdr:nvCxnSpPr>
      <xdr:spPr>
        <a:xfrm flipV="1">
          <a:off x="8750300" y="9588218"/>
          <a:ext cx="889000" cy="6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49650</xdr:rowOff>
    </xdr:from>
    <xdr:to>
      <xdr:col>50</xdr:col>
      <xdr:colOff>165100</xdr:colOff>
      <xdr:row>56</xdr:row>
      <xdr:rowOff>151250</xdr:rowOff>
    </xdr:to>
    <xdr:sp macro="" textlink="">
      <xdr:nvSpPr>
        <xdr:cNvPr id="354" name="フローチャート: 判断 353"/>
        <xdr:cNvSpPr/>
      </xdr:nvSpPr>
      <xdr:spPr>
        <a:xfrm>
          <a:off x="9588500" y="965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142377</xdr:rowOff>
    </xdr:from>
    <xdr:ext cx="599010" cy="259045"/>
    <xdr:sp macro="" textlink="">
      <xdr:nvSpPr>
        <xdr:cNvPr id="355" name="テキスト ボックス 354"/>
        <xdr:cNvSpPr txBox="1"/>
      </xdr:nvSpPr>
      <xdr:spPr>
        <a:xfrm>
          <a:off x="9339795" y="9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55270</xdr:rowOff>
    </xdr:from>
    <xdr:to>
      <xdr:col>45</xdr:col>
      <xdr:colOff>177800</xdr:colOff>
      <xdr:row>57</xdr:row>
      <xdr:rowOff>45128</xdr:rowOff>
    </xdr:to>
    <xdr:cxnSp macro="">
      <xdr:nvCxnSpPr>
        <xdr:cNvPr id="356" name="直線コネクタ 355"/>
        <xdr:cNvCxnSpPr/>
      </xdr:nvCxnSpPr>
      <xdr:spPr>
        <a:xfrm flipV="1">
          <a:off x="7861300" y="9656470"/>
          <a:ext cx="889000" cy="16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57460</xdr:rowOff>
    </xdr:from>
    <xdr:to>
      <xdr:col>46</xdr:col>
      <xdr:colOff>38100</xdr:colOff>
      <xdr:row>56</xdr:row>
      <xdr:rowOff>159060</xdr:rowOff>
    </xdr:to>
    <xdr:sp macro="" textlink="">
      <xdr:nvSpPr>
        <xdr:cNvPr id="357" name="フローチャート: 判断 356"/>
        <xdr:cNvSpPr/>
      </xdr:nvSpPr>
      <xdr:spPr>
        <a:xfrm>
          <a:off x="8699500" y="965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150187</xdr:rowOff>
    </xdr:from>
    <xdr:ext cx="599010" cy="259045"/>
    <xdr:sp macro="" textlink="">
      <xdr:nvSpPr>
        <xdr:cNvPr id="358" name="テキスト ボックス 357"/>
        <xdr:cNvSpPr txBox="1"/>
      </xdr:nvSpPr>
      <xdr:spPr>
        <a:xfrm>
          <a:off x="8450795" y="975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45128</xdr:rowOff>
    </xdr:from>
    <xdr:to>
      <xdr:col>41</xdr:col>
      <xdr:colOff>50800</xdr:colOff>
      <xdr:row>57</xdr:row>
      <xdr:rowOff>46165</xdr:rowOff>
    </xdr:to>
    <xdr:cxnSp macro="">
      <xdr:nvCxnSpPr>
        <xdr:cNvPr id="359" name="直線コネクタ 358"/>
        <xdr:cNvCxnSpPr/>
      </xdr:nvCxnSpPr>
      <xdr:spPr>
        <a:xfrm flipV="1">
          <a:off x="6972300" y="9817778"/>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69659</xdr:rowOff>
    </xdr:from>
    <xdr:to>
      <xdr:col>41</xdr:col>
      <xdr:colOff>101600</xdr:colOff>
      <xdr:row>56</xdr:row>
      <xdr:rowOff>171259</xdr:rowOff>
    </xdr:to>
    <xdr:sp macro="" textlink="">
      <xdr:nvSpPr>
        <xdr:cNvPr id="360" name="フローチャート: 判断 359"/>
        <xdr:cNvSpPr/>
      </xdr:nvSpPr>
      <xdr:spPr>
        <a:xfrm>
          <a:off x="7810500" y="96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16336</xdr:rowOff>
    </xdr:from>
    <xdr:ext cx="599010" cy="259045"/>
    <xdr:sp macro="" textlink="">
      <xdr:nvSpPr>
        <xdr:cNvPr id="361" name="テキスト ボックス 360"/>
        <xdr:cNvSpPr txBox="1"/>
      </xdr:nvSpPr>
      <xdr:spPr>
        <a:xfrm>
          <a:off x="7561795" y="94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73992</xdr:rowOff>
    </xdr:from>
    <xdr:to>
      <xdr:col>36</xdr:col>
      <xdr:colOff>165100</xdr:colOff>
      <xdr:row>57</xdr:row>
      <xdr:rowOff>4142</xdr:rowOff>
    </xdr:to>
    <xdr:sp macro="" textlink="">
      <xdr:nvSpPr>
        <xdr:cNvPr id="362" name="フローチャート: 判断 361"/>
        <xdr:cNvSpPr/>
      </xdr:nvSpPr>
      <xdr:spPr>
        <a:xfrm>
          <a:off x="6921500" y="967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20669</xdr:rowOff>
    </xdr:from>
    <xdr:ext cx="599010" cy="259045"/>
    <xdr:sp macro="" textlink="">
      <xdr:nvSpPr>
        <xdr:cNvPr id="363" name="テキスト ボックス 362"/>
        <xdr:cNvSpPr txBox="1"/>
      </xdr:nvSpPr>
      <xdr:spPr>
        <a:xfrm>
          <a:off x="6672795" y="94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45351</xdr:rowOff>
    </xdr:from>
    <xdr:to>
      <xdr:col>55</xdr:col>
      <xdr:colOff>50800</xdr:colOff>
      <xdr:row>56</xdr:row>
      <xdr:rowOff>146951</xdr:rowOff>
    </xdr:to>
    <xdr:sp macro="" textlink="">
      <xdr:nvSpPr>
        <xdr:cNvPr id="369" name="楕円 368"/>
        <xdr:cNvSpPr/>
      </xdr:nvSpPr>
      <xdr:spPr>
        <a:xfrm>
          <a:off x="10426700" y="964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68228</xdr:rowOff>
    </xdr:from>
    <xdr:ext cx="599010" cy="259045"/>
    <xdr:sp macro="" textlink="">
      <xdr:nvSpPr>
        <xdr:cNvPr id="370" name="普通建設事業費該当値テキスト"/>
        <xdr:cNvSpPr txBox="1"/>
      </xdr:nvSpPr>
      <xdr:spPr>
        <a:xfrm>
          <a:off x="10528300" y="9497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107668</xdr:rowOff>
    </xdr:from>
    <xdr:to>
      <xdr:col>50</xdr:col>
      <xdr:colOff>165100</xdr:colOff>
      <xdr:row>56</xdr:row>
      <xdr:rowOff>37818</xdr:rowOff>
    </xdr:to>
    <xdr:sp macro="" textlink="">
      <xdr:nvSpPr>
        <xdr:cNvPr id="371" name="楕円 370"/>
        <xdr:cNvSpPr/>
      </xdr:nvSpPr>
      <xdr:spPr>
        <a:xfrm>
          <a:off x="9588500" y="953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54345</xdr:rowOff>
    </xdr:from>
    <xdr:ext cx="599010" cy="259045"/>
    <xdr:sp macro="" textlink="">
      <xdr:nvSpPr>
        <xdr:cNvPr id="372" name="テキスト ボックス 371"/>
        <xdr:cNvSpPr txBox="1"/>
      </xdr:nvSpPr>
      <xdr:spPr>
        <a:xfrm>
          <a:off x="9339795" y="931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4470</xdr:rowOff>
    </xdr:from>
    <xdr:to>
      <xdr:col>46</xdr:col>
      <xdr:colOff>38100</xdr:colOff>
      <xdr:row>56</xdr:row>
      <xdr:rowOff>106070</xdr:rowOff>
    </xdr:to>
    <xdr:sp macro="" textlink="">
      <xdr:nvSpPr>
        <xdr:cNvPr id="373" name="楕円 372"/>
        <xdr:cNvSpPr/>
      </xdr:nvSpPr>
      <xdr:spPr>
        <a:xfrm>
          <a:off x="8699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122597</xdr:rowOff>
    </xdr:from>
    <xdr:ext cx="599010" cy="259045"/>
    <xdr:sp macro="" textlink="">
      <xdr:nvSpPr>
        <xdr:cNvPr id="374" name="テキスト ボックス 373"/>
        <xdr:cNvSpPr txBox="1"/>
      </xdr:nvSpPr>
      <xdr:spPr>
        <a:xfrm>
          <a:off x="8450795" y="938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165778</xdr:rowOff>
    </xdr:from>
    <xdr:to>
      <xdr:col>41</xdr:col>
      <xdr:colOff>101600</xdr:colOff>
      <xdr:row>57</xdr:row>
      <xdr:rowOff>95928</xdr:rowOff>
    </xdr:to>
    <xdr:sp macro="" textlink="">
      <xdr:nvSpPr>
        <xdr:cNvPr id="375" name="楕円 374"/>
        <xdr:cNvSpPr/>
      </xdr:nvSpPr>
      <xdr:spPr>
        <a:xfrm>
          <a:off x="7810500" y="97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87055</xdr:rowOff>
    </xdr:from>
    <xdr:ext cx="534377" cy="259045"/>
    <xdr:sp macro="" textlink="">
      <xdr:nvSpPr>
        <xdr:cNvPr id="376" name="テキスト ボックス 375"/>
        <xdr:cNvSpPr txBox="1"/>
      </xdr:nvSpPr>
      <xdr:spPr>
        <a:xfrm>
          <a:off x="7594111" y="98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166815</xdr:rowOff>
    </xdr:from>
    <xdr:to>
      <xdr:col>36</xdr:col>
      <xdr:colOff>165100</xdr:colOff>
      <xdr:row>57</xdr:row>
      <xdr:rowOff>96965</xdr:rowOff>
    </xdr:to>
    <xdr:sp macro="" textlink="">
      <xdr:nvSpPr>
        <xdr:cNvPr id="377" name="楕円 376"/>
        <xdr:cNvSpPr/>
      </xdr:nvSpPr>
      <xdr:spPr>
        <a:xfrm>
          <a:off x="6921500" y="97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88092</xdr:rowOff>
    </xdr:from>
    <xdr:ext cx="534377" cy="259045"/>
    <xdr:sp macro="" textlink="">
      <xdr:nvSpPr>
        <xdr:cNvPr id="378" name="テキスト ボックス 377"/>
        <xdr:cNvSpPr txBox="1"/>
      </xdr:nvSpPr>
      <xdr:spPr>
        <a:xfrm>
          <a:off x="6705111" y="98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81004</xdr:rowOff>
    </xdr:from>
    <xdr:to>
      <xdr:col>54</xdr:col>
      <xdr:colOff>189865</xdr:colOff>
      <xdr:row>79</xdr:row>
      <xdr:rowOff>98879</xdr:rowOff>
    </xdr:to>
    <xdr:cxnSp macro="">
      <xdr:nvCxnSpPr>
        <xdr:cNvPr id="404" name="直線コネクタ 403"/>
        <xdr:cNvCxnSpPr/>
      </xdr:nvCxnSpPr>
      <xdr:spPr>
        <a:xfrm flipV="1">
          <a:off x="10475595" y="12082504"/>
          <a:ext cx="1270" cy="156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27681</xdr:rowOff>
    </xdr:from>
    <xdr:ext cx="599010" cy="259045"/>
    <xdr:sp macro="" textlink="">
      <xdr:nvSpPr>
        <xdr:cNvPr id="407" name="普通建設事業費 （ うち新規整備　）最大値テキスト"/>
        <xdr:cNvSpPr txBox="1"/>
      </xdr:nvSpPr>
      <xdr:spPr>
        <a:xfrm>
          <a:off x="10528300" y="11857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81004</xdr:rowOff>
    </xdr:from>
    <xdr:to>
      <xdr:col>55</xdr:col>
      <xdr:colOff>88900</xdr:colOff>
      <xdr:row>70</xdr:row>
      <xdr:rowOff>81004</xdr:rowOff>
    </xdr:to>
    <xdr:cxnSp macro="">
      <xdr:nvCxnSpPr>
        <xdr:cNvPr id="408" name="直線コネクタ 407"/>
        <xdr:cNvCxnSpPr/>
      </xdr:nvCxnSpPr>
      <xdr:spPr>
        <a:xfrm>
          <a:off x="10388600" y="1208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159762</xdr:rowOff>
    </xdr:from>
    <xdr:to>
      <xdr:col>55</xdr:col>
      <xdr:colOff>0</xdr:colOff>
      <xdr:row>78</xdr:row>
      <xdr:rowOff>89190</xdr:rowOff>
    </xdr:to>
    <xdr:cxnSp macro="">
      <xdr:nvCxnSpPr>
        <xdr:cNvPr id="409" name="直線コネクタ 408"/>
        <xdr:cNvCxnSpPr/>
      </xdr:nvCxnSpPr>
      <xdr:spPr>
        <a:xfrm>
          <a:off x="9639300" y="13361412"/>
          <a:ext cx="838200" cy="10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97984</xdr:rowOff>
    </xdr:from>
    <xdr:ext cx="534377" cy="259045"/>
    <xdr:sp macro="" textlink="">
      <xdr:nvSpPr>
        <xdr:cNvPr id="410" name="普通建設事業費 （ うち新規整備　）平均値テキスト"/>
        <xdr:cNvSpPr txBox="1"/>
      </xdr:nvSpPr>
      <xdr:spPr>
        <a:xfrm>
          <a:off x="10528300" y="13128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75107</xdr:rowOff>
    </xdr:from>
    <xdr:to>
      <xdr:col>55</xdr:col>
      <xdr:colOff>50800</xdr:colOff>
      <xdr:row>78</xdr:row>
      <xdr:rowOff>5257</xdr:rowOff>
    </xdr:to>
    <xdr:sp macro="" textlink="">
      <xdr:nvSpPr>
        <xdr:cNvPr id="411" name="フローチャート: 判断 410"/>
        <xdr:cNvSpPr/>
      </xdr:nvSpPr>
      <xdr:spPr>
        <a:xfrm>
          <a:off x="10426700" y="132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164280</xdr:rowOff>
    </xdr:from>
    <xdr:to>
      <xdr:col>50</xdr:col>
      <xdr:colOff>114300</xdr:colOff>
      <xdr:row>77</xdr:row>
      <xdr:rowOff>159762</xdr:rowOff>
    </xdr:to>
    <xdr:cxnSp macro="">
      <xdr:nvCxnSpPr>
        <xdr:cNvPr id="412" name="直線コネクタ 411"/>
        <xdr:cNvCxnSpPr/>
      </xdr:nvCxnSpPr>
      <xdr:spPr>
        <a:xfrm>
          <a:off x="8750300" y="13023030"/>
          <a:ext cx="889000" cy="33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104586</xdr:rowOff>
    </xdr:from>
    <xdr:to>
      <xdr:col>50</xdr:col>
      <xdr:colOff>165100</xdr:colOff>
      <xdr:row>78</xdr:row>
      <xdr:rowOff>34736</xdr:rowOff>
    </xdr:to>
    <xdr:sp macro="" textlink="">
      <xdr:nvSpPr>
        <xdr:cNvPr id="413" name="フローチャート: 判断 412"/>
        <xdr:cNvSpPr/>
      </xdr:nvSpPr>
      <xdr:spPr>
        <a:xfrm>
          <a:off x="9588500" y="133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51263</xdr:rowOff>
    </xdr:from>
    <xdr:ext cx="534377" cy="259045"/>
    <xdr:sp macro="" textlink="">
      <xdr:nvSpPr>
        <xdr:cNvPr id="414" name="テキスト ボックス 413"/>
        <xdr:cNvSpPr txBox="1"/>
      </xdr:nvSpPr>
      <xdr:spPr>
        <a:xfrm>
          <a:off x="9372111" y="1308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164280</xdr:rowOff>
    </xdr:from>
    <xdr:to>
      <xdr:col>45</xdr:col>
      <xdr:colOff>177800</xdr:colOff>
      <xdr:row>76</xdr:row>
      <xdr:rowOff>125885</xdr:rowOff>
    </xdr:to>
    <xdr:cxnSp macro="">
      <xdr:nvCxnSpPr>
        <xdr:cNvPr id="415" name="直線コネクタ 414"/>
        <xdr:cNvCxnSpPr/>
      </xdr:nvCxnSpPr>
      <xdr:spPr>
        <a:xfrm flipV="1">
          <a:off x="7861300" y="13023030"/>
          <a:ext cx="889000" cy="1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140629</xdr:rowOff>
    </xdr:from>
    <xdr:to>
      <xdr:col>46</xdr:col>
      <xdr:colOff>38100</xdr:colOff>
      <xdr:row>78</xdr:row>
      <xdr:rowOff>70779</xdr:rowOff>
    </xdr:to>
    <xdr:sp macro="" textlink="">
      <xdr:nvSpPr>
        <xdr:cNvPr id="416" name="フローチャート: 判断 415"/>
        <xdr:cNvSpPr/>
      </xdr:nvSpPr>
      <xdr:spPr>
        <a:xfrm>
          <a:off x="8699500" y="13342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61906</xdr:rowOff>
    </xdr:from>
    <xdr:ext cx="534377" cy="259045"/>
    <xdr:sp macro="" textlink="">
      <xdr:nvSpPr>
        <xdr:cNvPr id="417" name="テキスト ボックス 416"/>
        <xdr:cNvSpPr txBox="1"/>
      </xdr:nvSpPr>
      <xdr:spPr>
        <a:xfrm>
          <a:off x="8483111" y="1343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22493</xdr:rowOff>
    </xdr:from>
    <xdr:to>
      <xdr:col>41</xdr:col>
      <xdr:colOff>50800</xdr:colOff>
      <xdr:row>76</xdr:row>
      <xdr:rowOff>125885</xdr:rowOff>
    </xdr:to>
    <xdr:cxnSp macro="">
      <xdr:nvCxnSpPr>
        <xdr:cNvPr id="418" name="直線コネクタ 417"/>
        <xdr:cNvCxnSpPr/>
      </xdr:nvCxnSpPr>
      <xdr:spPr>
        <a:xfrm>
          <a:off x="6972300" y="13052693"/>
          <a:ext cx="889000" cy="10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48285</xdr:rowOff>
    </xdr:from>
    <xdr:to>
      <xdr:col>41</xdr:col>
      <xdr:colOff>101600</xdr:colOff>
      <xdr:row>77</xdr:row>
      <xdr:rowOff>149885</xdr:rowOff>
    </xdr:to>
    <xdr:sp macro="" textlink="">
      <xdr:nvSpPr>
        <xdr:cNvPr id="419" name="フローチャート: 判断 418"/>
        <xdr:cNvSpPr/>
      </xdr:nvSpPr>
      <xdr:spPr>
        <a:xfrm>
          <a:off x="7810500" y="132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141012</xdr:rowOff>
    </xdr:from>
    <xdr:ext cx="534377" cy="259045"/>
    <xdr:sp macro="" textlink="">
      <xdr:nvSpPr>
        <xdr:cNvPr id="420" name="テキスト ボックス 419"/>
        <xdr:cNvSpPr txBox="1"/>
      </xdr:nvSpPr>
      <xdr:spPr>
        <a:xfrm>
          <a:off x="7594111" y="1334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57626</xdr:rowOff>
    </xdr:from>
    <xdr:to>
      <xdr:col>36</xdr:col>
      <xdr:colOff>165100</xdr:colOff>
      <xdr:row>77</xdr:row>
      <xdr:rowOff>159226</xdr:rowOff>
    </xdr:to>
    <xdr:sp macro="" textlink="">
      <xdr:nvSpPr>
        <xdr:cNvPr id="421" name="フローチャート: 判断 420"/>
        <xdr:cNvSpPr/>
      </xdr:nvSpPr>
      <xdr:spPr>
        <a:xfrm>
          <a:off x="6921500" y="1325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150353</xdr:rowOff>
    </xdr:from>
    <xdr:ext cx="534377" cy="259045"/>
    <xdr:sp macro="" textlink="">
      <xdr:nvSpPr>
        <xdr:cNvPr id="422" name="テキスト ボックス 421"/>
        <xdr:cNvSpPr txBox="1"/>
      </xdr:nvSpPr>
      <xdr:spPr>
        <a:xfrm>
          <a:off x="6705111" y="1335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38390</xdr:rowOff>
    </xdr:from>
    <xdr:to>
      <xdr:col>55</xdr:col>
      <xdr:colOff>50800</xdr:colOff>
      <xdr:row>78</xdr:row>
      <xdr:rowOff>139990</xdr:rowOff>
    </xdr:to>
    <xdr:sp macro="" textlink="">
      <xdr:nvSpPr>
        <xdr:cNvPr id="428" name="楕円 427"/>
        <xdr:cNvSpPr/>
      </xdr:nvSpPr>
      <xdr:spPr>
        <a:xfrm>
          <a:off x="10426700" y="134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16817</xdr:rowOff>
    </xdr:from>
    <xdr:ext cx="534377" cy="259045"/>
    <xdr:sp macro="" textlink="">
      <xdr:nvSpPr>
        <xdr:cNvPr id="429" name="普通建設事業費 （ うち新規整備　）該当値テキスト"/>
        <xdr:cNvSpPr txBox="1"/>
      </xdr:nvSpPr>
      <xdr:spPr>
        <a:xfrm>
          <a:off x="10528300" y="1338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108962</xdr:rowOff>
    </xdr:from>
    <xdr:to>
      <xdr:col>50</xdr:col>
      <xdr:colOff>165100</xdr:colOff>
      <xdr:row>78</xdr:row>
      <xdr:rowOff>39112</xdr:rowOff>
    </xdr:to>
    <xdr:sp macro="" textlink="">
      <xdr:nvSpPr>
        <xdr:cNvPr id="430" name="楕円 429"/>
        <xdr:cNvSpPr/>
      </xdr:nvSpPr>
      <xdr:spPr>
        <a:xfrm>
          <a:off x="9588500" y="1331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30239</xdr:rowOff>
    </xdr:from>
    <xdr:ext cx="534377" cy="259045"/>
    <xdr:sp macro="" textlink="">
      <xdr:nvSpPr>
        <xdr:cNvPr id="431" name="テキスト ボックス 430"/>
        <xdr:cNvSpPr txBox="1"/>
      </xdr:nvSpPr>
      <xdr:spPr>
        <a:xfrm>
          <a:off x="9372111" y="1340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113480</xdr:rowOff>
    </xdr:from>
    <xdr:to>
      <xdr:col>46</xdr:col>
      <xdr:colOff>38100</xdr:colOff>
      <xdr:row>76</xdr:row>
      <xdr:rowOff>43630</xdr:rowOff>
    </xdr:to>
    <xdr:sp macro="" textlink="">
      <xdr:nvSpPr>
        <xdr:cNvPr id="432" name="楕円 431"/>
        <xdr:cNvSpPr/>
      </xdr:nvSpPr>
      <xdr:spPr>
        <a:xfrm>
          <a:off x="8699500" y="129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60157</xdr:rowOff>
    </xdr:from>
    <xdr:ext cx="534377" cy="259045"/>
    <xdr:sp macro="" textlink="">
      <xdr:nvSpPr>
        <xdr:cNvPr id="433" name="テキスト ボックス 432"/>
        <xdr:cNvSpPr txBox="1"/>
      </xdr:nvSpPr>
      <xdr:spPr>
        <a:xfrm>
          <a:off x="8483111" y="1274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75085</xdr:rowOff>
    </xdr:from>
    <xdr:to>
      <xdr:col>41</xdr:col>
      <xdr:colOff>101600</xdr:colOff>
      <xdr:row>77</xdr:row>
      <xdr:rowOff>5235</xdr:rowOff>
    </xdr:to>
    <xdr:sp macro="" textlink="">
      <xdr:nvSpPr>
        <xdr:cNvPr id="434" name="楕円 433"/>
        <xdr:cNvSpPr/>
      </xdr:nvSpPr>
      <xdr:spPr>
        <a:xfrm>
          <a:off x="7810500" y="131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21763</xdr:rowOff>
    </xdr:from>
    <xdr:ext cx="534377" cy="259045"/>
    <xdr:sp macro="" textlink="">
      <xdr:nvSpPr>
        <xdr:cNvPr id="435" name="テキスト ボックス 434"/>
        <xdr:cNvSpPr txBox="1"/>
      </xdr:nvSpPr>
      <xdr:spPr>
        <a:xfrm>
          <a:off x="7594111" y="1288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143143</xdr:rowOff>
    </xdr:from>
    <xdr:to>
      <xdr:col>36</xdr:col>
      <xdr:colOff>165100</xdr:colOff>
      <xdr:row>76</xdr:row>
      <xdr:rowOff>73293</xdr:rowOff>
    </xdr:to>
    <xdr:sp macro="" textlink="">
      <xdr:nvSpPr>
        <xdr:cNvPr id="436" name="楕円 435"/>
        <xdr:cNvSpPr/>
      </xdr:nvSpPr>
      <xdr:spPr>
        <a:xfrm>
          <a:off x="6921500" y="1300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89820</xdr:rowOff>
    </xdr:from>
    <xdr:ext cx="534377" cy="259045"/>
    <xdr:sp macro="" textlink="">
      <xdr:nvSpPr>
        <xdr:cNvPr id="437" name="テキスト ボックス 436"/>
        <xdr:cNvSpPr txBox="1"/>
      </xdr:nvSpPr>
      <xdr:spPr>
        <a:xfrm>
          <a:off x="6705111" y="1277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7" name="テキスト ボックス 456"/>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143923</xdr:rowOff>
    </xdr:from>
    <xdr:to>
      <xdr:col>54</xdr:col>
      <xdr:colOff>189865</xdr:colOff>
      <xdr:row>98</xdr:row>
      <xdr:rowOff>140320</xdr:rowOff>
    </xdr:to>
    <xdr:cxnSp macro="">
      <xdr:nvCxnSpPr>
        <xdr:cNvPr id="463" name="直線コネクタ 462"/>
        <xdr:cNvCxnSpPr/>
      </xdr:nvCxnSpPr>
      <xdr:spPr>
        <a:xfrm flipV="1">
          <a:off x="10475595" y="15574423"/>
          <a:ext cx="1270" cy="136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144147</xdr:rowOff>
    </xdr:from>
    <xdr:ext cx="534377" cy="259045"/>
    <xdr:sp macro="" textlink="">
      <xdr:nvSpPr>
        <xdr:cNvPr id="464" name="普通建設事業費 （ うち更新整備　）最小値テキスト"/>
        <xdr:cNvSpPr txBox="1"/>
      </xdr:nvSpPr>
      <xdr:spPr>
        <a:xfrm>
          <a:off x="10528300" y="169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140320</xdr:rowOff>
    </xdr:from>
    <xdr:to>
      <xdr:col>55</xdr:col>
      <xdr:colOff>88900</xdr:colOff>
      <xdr:row>98</xdr:row>
      <xdr:rowOff>140320</xdr:rowOff>
    </xdr:to>
    <xdr:cxnSp macro="">
      <xdr:nvCxnSpPr>
        <xdr:cNvPr id="465" name="直線コネクタ 464"/>
        <xdr:cNvCxnSpPr/>
      </xdr:nvCxnSpPr>
      <xdr:spPr>
        <a:xfrm>
          <a:off x="10388600" y="1694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90600</xdr:rowOff>
    </xdr:from>
    <xdr:ext cx="599010" cy="259045"/>
    <xdr:sp macro="" textlink="">
      <xdr:nvSpPr>
        <xdr:cNvPr id="466" name="普通建設事業費 （ うち更新整備　）最大値テキスト"/>
        <xdr:cNvSpPr txBox="1"/>
      </xdr:nvSpPr>
      <xdr:spPr>
        <a:xfrm>
          <a:off x="10528300" y="1534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143923</xdr:rowOff>
    </xdr:from>
    <xdr:to>
      <xdr:col>55</xdr:col>
      <xdr:colOff>88900</xdr:colOff>
      <xdr:row>90</xdr:row>
      <xdr:rowOff>143923</xdr:rowOff>
    </xdr:to>
    <xdr:cxnSp macro="">
      <xdr:nvCxnSpPr>
        <xdr:cNvPr id="467" name="直線コネクタ 466"/>
        <xdr:cNvCxnSpPr/>
      </xdr:nvCxnSpPr>
      <xdr:spPr>
        <a:xfrm>
          <a:off x="10388600" y="1557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112094</xdr:rowOff>
    </xdr:from>
    <xdr:to>
      <xdr:col>55</xdr:col>
      <xdr:colOff>0</xdr:colOff>
      <xdr:row>94</xdr:row>
      <xdr:rowOff>96005</xdr:rowOff>
    </xdr:to>
    <xdr:cxnSp macro="">
      <xdr:nvCxnSpPr>
        <xdr:cNvPr id="468" name="直線コネクタ 467"/>
        <xdr:cNvCxnSpPr/>
      </xdr:nvCxnSpPr>
      <xdr:spPr>
        <a:xfrm>
          <a:off x="9639300" y="15885494"/>
          <a:ext cx="838200" cy="3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8315</xdr:rowOff>
    </xdr:from>
    <xdr:ext cx="534377" cy="259045"/>
    <xdr:sp macro="" textlink="">
      <xdr:nvSpPr>
        <xdr:cNvPr id="469" name="普通建設事業費 （ うち更新整備　）平均値テキスト"/>
        <xdr:cNvSpPr txBox="1"/>
      </xdr:nvSpPr>
      <xdr:spPr>
        <a:xfrm>
          <a:off x="10528300" y="16296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29888</xdr:rowOff>
    </xdr:from>
    <xdr:to>
      <xdr:col>55</xdr:col>
      <xdr:colOff>50800</xdr:colOff>
      <xdr:row>95</xdr:row>
      <xdr:rowOff>131488</xdr:rowOff>
    </xdr:to>
    <xdr:sp macro="" textlink="">
      <xdr:nvSpPr>
        <xdr:cNvPr id="470" name="フローチャート: 判断 469"/>
        <xdr:cNvSpPr/>
      </xdr:nvSpPr>
      <xdr:spPr>
        <a:xfrm>
          <a:off x="10426700" y="163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112094</xdr:rowOff>
    </xdr:from>
    <xdr:to>
      <xdr:col>50</xdr:col>
      <xdr:colOff>114300</xdr:colOff>
      <xdr:row>96</xdr:row>
      <xdr:rowOff>85468</xdr:rowOff>
    </xdr:to>
    <xdr:cxnSp macro="">
      <xdr:nvCxnSpPr>
        <xdr:cNvPr id="471" name="直線コネクタ 470"/>
        <xdr:cNvCxnSpPr/>
      </xdr:nvCxnSpPr>
      <xdr:spPr>
        <a:xfrm flipV="1">
          <a:off x="8750300" y="15885494"/>
          <a:ext cx="889000" cy="65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117366</xdr:rowOff>
    </xdr:from>
    <xdr:to>
      <xdr:col>50</xdr:col>
      <xdr:colOff>165100</xdr:colOff>
      <xdr:row>95</xdr:row>
      <xdr:rowOff>47516</xdr:rowOff>
    </xdr:to>
    <xdr:sp macro="" textlink="">
      <xdr:nvSpPr>
        <xdr:cNvPr id="472" name="フローチャート: 判断 471"/>
        <xdr:cNvSpPr/>
      </xdr:nvSpPr>
      <xdr:spPr>
        <a:xfrm>
          <a:off x="9588500" y="162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38643</xdr:rowOff>
    </xdr:from>
    <xdr:ext cx="534377" cy="259045"/>
    <xdr:sp macro="" textlink="">
      <xdr:nvSpPr>
        <xdr:cNvPr id="473" name="テキスト ボックス 472"/>
        <xdr:cNvSpPr txBox="1"/>
      </xdr:nvSpPr>
      <xdr:spPr>
        <a:xfrm>
          <a:off x="9372111" y="1632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85468</xdr:rowOff>
    </xdr:from>
    <xdr:to>
      <xdr:col>45</xdr:col>
      <xdr:colOff>177800</xdr:colOff>
      <xdr:row>97</xdr:row>
      <xdr:rowOff>103614</xdr:rowOff>
    </xdr:to>
    <xdr:cxnSp macro="">
      <xdr:nvCxnSpPr>
        <xdr:cNvPr id="474" name="直線コネクタ 473"/>
        <xdr:cNvCxnSpPr/>
      </xdr:nvCxnSpPr>
      <xdr:spPr>
        <a:xfrm flipV="1">
          <a:off x="7861300" y="16544668"/>
          <a:ext cx="889000" cy="18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123211</xdr:rowOff>
    </xdr:from>
    <xdr:to>
      <xdr:col>46</xdr:col>
      <xdr:colOff>38100</xdr:colOff>
      <xdr:row>95</xdr:row>
      <xdr:rowOff>53361</xdr:rowOff>
    </xdr:to>
    <xdr:sp macro="" textlink="">
      <xdr:nvSpPr>
        <xdr:cNvPr id="475" name="フローチャート: 判断 474"/>
        <xdr:cNvSpPr/>
      </xdr:nvSpPr>
      <xdr:spPr>
        <a:xfrm>
          <a:off x="8699500" y="162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69888</xdr:rowOff>
    </xdr:from>
    <xdr:ext cx="534377" cy="259045"/>
    <xdr:sp macro="" textlink="">
      <xdr:nvSpPr>
        <xdr:cNvPr id="476" name="テキスト ボックス 475"/>
        <xdr:cNvSpPr txBox="1"/>
      </xdr:nvSpPr>
      <xdr:spPr>
        <a:xfrm>
          <a:off x="8483111" y="1601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103614</xdr:rowOff>
    </xdr:from>
    <xdr:to>
      <xdr:col>41</xdr:col>
      <xdr:colOff>50800</xdr:colOff>
      <xdr:row>97</xdr:row>
      <xdr:rowOff>165652</xdr:rowOff>
    </xdr:to>
    <xdr:cxnSp macro="">
      <xdr:nvCxnSpPr>
        <xdr:cNvPr id="477" name="直線コネクタ 476"/>
        <xdr:cNvCxnSpPr/>
      </xdr:nvCxnSpPr>
      <xdr:spPr>
        <a:xfrm flipV="1">
          <a:off x="6972300" y="16734264"/>
          <a:ext cx="889000" cy="6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30183</xdr:rowOff>
    </xdr:from>
    <xdr:to>
      <xdr:col>41</xdr:col>
      <xdr:colOff>101600</xdr:colOff>
      <xdr:row>95</xdr:row>
      <xdr:rowOff>131783</xdr:rowOff>
    </xdr:to>
    <xdr:sp macro="" textlink="">
      <xdr:nvSpPr>
        <xdr:cNvPr id="478" name="フローチャート: 判断 477"/>
        <xdr:cNvSpPr/>
      </xdr:nvSpPr>
      <xdr:spPr>
        <a:xfrm>
          <a:off x="7810500" y="1631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148310</xdr:rowOff>
    </xdr:from>
    <xdr:ext cx="534377" cy="259045"/>
    <xdr:sp macro="" textlink="">
      <xdr:nvSpPr>
        <xdr:cNvPr id="479" name="テキスト ボックス 478"/>
        <xdr:cNvSpPr txBox="1"/>
      </xdr:nvSpPr>
      <xdr:spPr>
        <a:xfrm>
          <a:off x="7594111" y="160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79169</xdr:rowOff>
    </xdr:from>
    <xdr:to>
      <xdr:col>36</xdr:col>
      <xdr:colOff>165100</xdr:colOff>
      <xdr:row>96</xdr:row>
      <xdr:rowOff>9319</xdr:rowOff>
    </xdr:to>
    <xdr:sp macro="" textlink="">
      <xdr:nvSpPr>
        <xdr:cNvPr id="480" name="フローチャート: 判断 479"/>
        <xdr:cNvSpPr/>
      </xdr:nvSpPr>
      <xdr:spPr>
        <a:xfrm>
          <a:off x="6921500" y="1636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25846</xdr:rowOff>
    </xdr:from>
    <xdr:ext cx="534377" cy="259045"/>
    <xdr:sp macro="" textlink="">
      <xdr:nvSpPr>
        <xdr:cNvPr id="481" name="テキスト ボックス 480"/>
        <xdr:cNvSpPr txBox="1"/>
      </xdr:nvSpPr>
      <xdr:spPr>
        <a:xfrm>
          <a:off x="6705111" y="1614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45205</xdr:rowOff>
    </xdr:from>
    <xdr:to>
      <xdr:col>55</xdr:col>
      <xdr:colOff>50800</xdr:colOff>
      <xdr:row>94</xdr:row>
      <xdr:rowOff>146805</xdr:rowOff>
    </xdr:to>
    <xdr:sp macro="" textlink="">
      <xdr:nvSpPr>
        <xdr:cNvPr id="487" name="楕円 486"/>
        <xdr:cNvSpPr/>
      </xdr:nvSpPr>
      <xdr:spPr>
        <a:xfrm>
          <a:off x="10426700" y="161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68082</xdr:rowOff>
    </xdr:from>
    <xdr:ext cx="534377" cy="259045"/>
    <xdr:sp macro="" textlink="">
      <xdr:nvSpPr>
        <xdr:cNvPr id="488" name="普通建設事業費 （ うち更新整備　）該当値テキスト"/>
        <xdr:cNvSpPr txBox="1"/>
      </xdr:nvSpPr>
      <xdr:spPr>
        <a:xfrm>
          <a:off x="10528300" y="160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61294</xdr:rowOff>
    </xdr:from>
    <xdr:to>
      <xdr:col>50</xdr:col>
      <xdr:colOff>165100</xdr:colOff>
      <xdr:row>92</xdr:row>
      <xdr:rowOff>162894</xdr:rowOff>
    </xdr:to>
    <xdr:sp macro="" textlink="">
      <xdr:nvSpPr>
        <xdr:cNvPr id="489" name="楕円 488"/>
        <xdr:cNvSpPr/>
      </xdr:nvSpPr>
      <xdr:spPr>
        <a:xfrm>
          <a:off x="9588500" y="1583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7971</xdr:rowOff>
    </xdr:from>
    <xdr:ext cx="599010" cy="259045"/>
    <xdr:sp macro="" textlink="">
      <xdr:nvSpPr>
        <xdr:cNvPr id="490" name="テキスト ボックス 489"/>
        <xdr:cNvSpPr txBox="1"/>
      </xdr:nvSpPr>
      <xdr:spPr>
        <a:xfrm>
          <a:off x="9339795" y="15609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34668</xdr:rowOff>
    </xdr:from>
    <xdr:to>
      <xdr:col>46</xdr:col>
      <xdr:colOff>38100</xdr:colOff>
      <xdr:row>96</xdr:row>
      <xdr:rowOff>136268</xdr:rowOff>
    </xdr:to>
    <xdr:sp macro="" textlink="">
      <xdr:nvSpPr>
        <xdr:cNvPr id="491" name="楕円 490"/>
        <xdr:cNvSpPr/>
      </xdr:nvSpPr>
      <xdr:spPr>
        <a:xfrm>
          <a:off x="8699500" y="164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127395</xdr:rowOff>
    </xdr:from>
    <xdr:ext cx="534377" cy="259045"/>
    <xdr:sp macro="" textlink="">
      <xdr:nvSpPr>
        <xdr:cNvPr id="492" name="テキスト ボックス 491"/>
        <xdr:cNvSpPr txBox="1"/>
      </xdr:nvSpPr>
      <xdr:spPr>
        <a:xfrm>
          <a:off x="8483111" y="165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52814</xdr:rowOff>
    </xdr:from>
    <xdr:to>
      <xdr:col>41</xdr:col>
      <xdr:colOff>101600</xdr:colOff>
      <xdr:row>97</xdr:row>
      <xdr:rowOff>154414</xdr:rowOff>
    </xdr:to>
    <xdr:sp macro="" textlink="">
      <xdr:nvSpPr>
        <xdr:cNvPr id="493" name="楕円 492"/>
        <xdr:cNvSpPr/>
      </xdr:nvSpPr>
      <xdr:spPr>
        <a:xfrm>
          <a:off x="7810500" y="1668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145541</xdr:rowOff>
    </xdr:from>
    <xdr:ext cx="534377" cy="259045"/>
    <xdr:sp macro="" textlink="">
      <xdr:nvSpPr>
        <xdr:cNvPr id="494" name="テキスト ボックス 493"/>
        <xdr:cNvSpPr txBox="1"/>
      </xdr:nvSpPr>
      <xdr:spPr>
        <a:xfrm>
          <a:off x="7594111" y="1677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114852</xdr:rowOff>
    </xdr:from>
    <xdr:to>
      <xdr:col>36</xdr:col>
      <xdr:colOff>165100</xdr:colOff>
      <xdr:row>98</xdr:row>
      <xdr:rowOff>45002</xdr:rowOff>
    </xdr:to>
    <xdr:sp macro="" textlink="">
      <xdr:nvSpPr>
        <xdr:cNvPr id="495" name="楕円 494"/>
        <xdr:cNvSpPr/>
      </xdr:nvSpPr>
      <xdr:spPr>
        <a:xfrm>
          <a:off x="6921500" y="1674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36129</xdr:rowOff>
    </xdr:from>
    <xdr:ext cx="534377" cy="259045"/>
    <xdr:sp macro="" textlink="">
      <xdr:nvSpPr>
        <xdr:cNvPr id="496" name="テキスト ボックス 495"/>
        <xdr:cNvSpPr txBox="1"/>
      </xdr:nvSpPr>
      <xdr:spPr>
        <a:xfrm>
          <a:off x="6705111" y="1683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10" name="テキスト ボックス 50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2" name="テキスト ボックス 51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4" name="テキスト ボックス 51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87618</xdr:rowOff>
    </xdr:from>
    <xdr:to>
      <xdr:col>85</xdr:col>
      <xdr:colOff>126364</xdr:colOff>
      <xdr:row>38</xdr:row>
      <xdr:rowOff>139700</xdr:rowOff>
    </xdr:to>
    <xdr:cxnSp macro="">
      <xdr:nvCxnSpPr>
        <xdr:cNvPr id="518" name="直線コネクタ 517"/>
        <xdr:cNvCxnSpPr/>
      </xdr:nvCxnSpPr>
      <xdr:spPr>
        <a:xfrm flipV="1">
          <a:off x="16317595" y="5402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164394</xdr:rowOff>
    </xdr:from>
    <xdr:ext cx="249299" cy="259045"/>
    <xdr:sp macro="" textlink="">
      <xdr:nvSpPr>
        <xdr:cNvPr id="519" name="災害復旧事業費最小値テキスト"/>
        <xdr:cNvSpPr txBox="1"/>
      </xdr:nvSpPr>
      <xdr:spPr>
        <a:xfrm>
          <a:off x="16370300" y="6679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34295</xdr:rowOff>
    </xdr:from>
    <xdr:ext cx="599010" cy="259045"/>
    <xdr:sp macro="" textlink="">
      <xdr:nvSpPr>
        <xdr:cNvPr id="521" name="災害復旧事業費最大値テキスト"/>
        <xdr:cNvSpPr txBox="1"/>
      </xdr:nvSpPr>
      <xdr:spPr>
        <a:xfrm>
          <a:off x="16370300" y="517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87618</xdr:rowOff>
    </xdr:from>
    <xdr:to>
      <xdr:col>86</xdr:col>
      <xdr:colOff>25400</xdr:colOff>
      <xdr:row>31</xdr:row>
      <xdr:rowOff>87618</xdr:rowOff>
    </xdr:to>
    <xdr:cxnSp macro="">
      <xdr:nvCxnSpPr>
        <xdr:cNvPr id="522" name="直線コネクタ 521"/>
        <xdr:cNvCxnSpPr/>
      </xdr:nvCxnSpPr>
      <xdr:spPr>
        <a:xfrm>
          <a:off x="16230600" y="540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85809</xdr:rowOff>
    </xdr:from>
    <xdr:to>
      <xdr:col>85</xdr:col>
      <xdr:colOff>127000</xdr:colOff>
      <xdr:row>38</xdr:row>
      <xdr:rowOff>105961</xdr:rowOff>
    </xdr:to>
    <xdr:cxnSp macro="">
      <xdr:nvCxnSpPr>
        <xdr:cNvPr id="523" name="直線コネクタ 522"/>
        <xdr:cNvCxnSpPr/>
      </xdr:nvCxnSpPr>
      <xdr:spPr>
        <a:xfrm flipV="1">
          <a:off x="15481300" y="6600909"/>
          <a:ext cx="838200" cy="2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37394</xdr:rowOff>
    </xdr:from>
    <xdr:ext cx="534377" cy="259045"/>
    <xdr:sp macro="" textlink="">
      <xdr:nvSpPr>
        <xdr:cNvPr id="524" name="災害復旧事業費平均値テキスト"/>
        <xdr:cNvSpPr txBox="1"/>
      </xdr:nvSpPr>
      <xdr:spPr>
        <a:xfrm>
          <a:off x="16370300" y="65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58967</xdr:rowOff>
    </xdr:from>
    <xdr:to>
      <xdr:col>85</xdr:col>
      <xdr:colOff>177800</xdr:colOff>
      <xdr:row>38</xdr:row>
      <xdr:rowOff>160567</xdr:rowOff>
    </xdr:to>
    <xdr:sp macro="" textlink="">
      <xdr:nvSpPr>
        <xdr:cNvPr id="525" name="フローチャート: 判断 524"/>
        <xdr:cNvSpPr/>
      </xdr:nvSpPr>
      <xdr:spPr>
        <a:xfrm>
          <a:off x="16268700" y="657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86153</xdr:rowOff>
    </xdr:from>
    <xdr:to>
      <xdr:col>81</xdr:col>
      <xdr:colOff>50800</xdr:colOff>
      <xdr:row>38</xdr:row>
      <xdr:rowOff>105961</xdr:rowOff>
    </xdr:to>
    <xdr:cxnSp macro="">
      <xdr:nvCxnSpPr>
        <xdr:cNvPr id="526" name="直線コネクタ 525"/>
        <xdr:cNvCxnSpPr/>
      </xdr:nvCxnSpPr>
      <xdr:spPr>
        <a:xfrm>
          <a:off x="14592300" y="6601253"/>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57131</xdr:rowOff>
    </xdr:from>
    <xdr:to>
      <xdr:col>81</xdr:col>
      <xdr:colOff>101600</xdr:colOff>
      <xdr:row>38</xdr:row>
      <xdr:rowOff>158731</xdr:rowOff>
    </xdr:to>
    <xdr:sp macro="" textlink="">
      <xdr:nvSpPr>
        <xdr:cNvPr id="527" name="フローチャート: 判断 526"/>
        <xdr:cNvSpPr/>
      </xdr:nvSpPr>
      <xdr:spPr>
        <a:xfrm>
          <a:off x="15430500" y="657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149858</xdr:rowOff>
    </xdr:from>
    <xdr:ext cx="534377" cy="259045"/>
    <xdr:sp macro="" textlink="">
      <xdr:nvSpPr>
        <xdr:cNvPr id="528" name="テキスト ボックス 527"/>
        <xdr:cNvSpPr txBox="1"/>
      </xdr:nvSpPr>
      <xdr:spPr>
        <a:xfrm>
          <a:off x="15214111" y="66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86153</xdr:rowOff>
    </xdr:from>
    <xdr:to>
      <xdr:col>76</xdr:col>
      <xdr:colOff>114300</xdr:colOff>
      <xdr:row>38</xdr:row>
      <xdr:rowOff>93678</xdr:rowOff>
    </xdr:to>
    <xdr:cxnSp macro="">
      <xdr:nvCxnSpPr>
        <xdr:cNvPr id="529" name="直線コネクタ 528"/>
        <xdr:cNvCxnSpPr/>
      </xdr:nvCxnSpPr>
      <xdr:spPr>
        <a:xfrm flipV="1">
          <a:off x="13703300" y="6601253"/>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51457</xdr:rowOff>
    </xdr:from>
    <xdr:to>
      <xdr:col>76</xdr:col>
      <xdr:colOff>165100</xdr:colOff>
      <xdr:row>38</xdr:row>
      <xdr:rowOff>153057</xdr:rowOff>
    </xdr:to>
    <xdr:sp macro="" textlink="">
      <xdr:nvSpPr>
        <xdr:cNvPr id="530" name="フローチャート: 判断 529"/>
        <xdr:cNvSpPr/>
      </xdr:nvSpPr>
      <xdr:spPr>
        <a:xfrm>
          <a:off x="14541500" y="656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144184</xdr:rowOff>
    </xdr:from>
    <xdr:ext cx="534377" cy="259045"/>
    <xdr:sp macro="" textlink="">
      <xdr:nvSpPr>
        <xdr:cNvPr id="531" name="テキスト ボックス 530"/>
        <xdr:cNvSpPr txBox="1"/>
      </xdr:nvSpPr>
      <xdr:spPr>
        <a:xfrm>
          <a:off x="14325111" y="665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93678</xdr:rowOff>
    </xdr:from>
    <xdr:to>
      <xdr:col>71</xdr:col>
      <xdr:colOff>177800</xdr:colOff>
      <xdr:row>38</xdr:row>
      <xdr:rowOff>121202</xdr:rowOff>
    </xdr:to>
    <xdr:cxnSp macro="">
      <xdr:nvCxnSpPr>
        <xdr:cNvPr id="532" name="直線コネクタ 531"/>
        <xdr:cNvCxnSpPr/>
      </xdr:nvCxnSpPr>
      <xdr:spPr>
        <a:xfrm flipV="1">
          <a:off x="12814300" y="6608778"/>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65871</xdr:rowOff>
    </xdr:from>
    <xdr:to>
      <xdr:col>72</xdr:col>
      <xdr:colOff>38100</xdr:colOff>
      <xdr:row>38</xdr:row>
      <xdr:rowOff>167471</xdr:rowOff>
    </xdr:to>
    <xdr:sp macro="" textlink="">
      <xdr:nvSpPr>
        <xdr:cNvPr id="533" name="フローチャート: 判断 532"/>
        <xdr:cNvSpPr/>
      </xdr:nvSpPr>
      <xdr:spPr>
        <a:xfrm>
          <a:off x="13652500" y="658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158598</xdr:rowOff>
    </xdr:from>
    <xdr:ext cx="534377" cy="259045"/>
    <xdr:sp macro="" textlink="">
      <xdr:nvSpPr>
        <xdr:cNvPr id="534" name="テキスト ボックス 533"/>
        <xdr:cNvSpPr txBox="1"/>
      </xdr:nvSpPr>
      <xdr:spPr>
        <a:xfrm>
          <a:off x="13436111" y="667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53687</xdr:rowOff>
    </xdr:from>
    <xdr:to>
      <xdr:col>67</xdr:col>
      <xdr:colOff>101600</xdr:colOff>
      <xdr:row>38</xdr:row>
      <xdr:rowOff>155287</xdr:rowOff>
    </xdr:to>
    <xdr:sp macro="" textlink="">
      <xdr:nvSpPr>
        <xdr:cNvPr id="535" name="フローチャート: 判断 534"/>
        <xdr:cNvSpPr/>
      </xdr:nvSpPr>
      <xdr:spPr>
        <a:xfrm>
          <a:off x="12763500" y="65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364</xdr:rowOff>
    </xdr:from>
    <xdr:ext cx="534377" cy="259045"/>
    <xdr:sp macro="" textlink="">
      <xdr:nvSpPr>
        <xdr:cNvPr id="536" name="テキスト ボックス 535"/>
        <xdr:cNvSpPr txBox="1"/>
      </xdr:nvSpPr>
      <xdr:spPr>
        <a:xfrm>
          <a:off x="12547111" y="63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35009</xdr:rowOff>
    </xdr:from>
    <xdr:to>
      <xdr:col>85</xdr:col>
      <xdr:colOff>177800</xdr:colOff>
      <xdr:row>38</xdr:row>
      <xdr:rowOff>136609</xdr:rowOff>
    </xdr:to>
    <xdr:sp macro="" textlink="">
      <xdr:nvSpPr>
        <xdr:cNvPr id="542" name="楕円 541"/>
        <xdr:cNvSpPr/>
      </xdr:nvSpPr>
      <xdr:spPr>
        <a:xfrm>
          <a:off x="16268700" y="65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165837</xdr:rowOff>
    </xdr:from>
    <xdr:ext cx="534377" cy="259045"/>
    <xdr:sp macro="" textlink="">
      <xdr:nvSpPr>
        <xdr:cNvPr id="543" name="災害復旧事業費該当値テキスト"/>
        <xdr:cNvSpPr txBox="1"/>
      </xdr:nvSpPr>
      <xdr:spPr>
        <a:xfrm>
          <a:off x="16370300" y="633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55161</xdr:rowOff>
    </xdr:from>
    <xdr:to>
      <xdr:col>81</xdr:col>
      <xdr:colOff>101600</xdr:colOff>
      <xdr:row>38</xdr:row>
      <xdr:rowOff>156761</xdr:rowOff>
    </xdr:to>
    <xdr:sp macro="" textlink="">
      <xdr:nvSpPr>
        <xdr:cNvPr id="544" name="楕円 543"/>
        <xdr:cNvSpPr/>
      </xdr:nvSpPr>
      <xdr:spPr>
        <a:xfrm>
          <a:off x="15430500" y="65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1838</xdr:rowOff>
    </xdr:from>
    <xdr:ext cx="534377" cy="259045"/>
    <xdr:sp macro="" textlink="">
      <xdr:nvSpPr>
        <xdr:cNvPr id="545" name="テキスト ボックス 544"/>
        <xdr:cNvSpPr txBox="1"/>
      </xdr:nvSpPr>
      <xdr:spPr>
        <a:xfrm>
          <a:off x="15214111" y="634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35353</xdr:rowOff>
    </xdr:from>
    <xdr:to>
      <xdr:col>76</xdr:col>
      <xdr:colOff>165100</xdr:colOff>
      <xdr:row>38</xdr:row>
      <xdr:rowOff>136953</xdr:rowOff>
    </xdr:to>
    <xdr:sp macro="" textlink="">
      <xdr:nvSpPr>
        <xdr:cNvPr id="546" name="楕円 545"/>
        <xdr:cNvSpPr/>
      </xdr:nvSpPr>
      <xdr:spPr>
        <a:xfrm>
          <a:off x="14541500" y="655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153480</xdr:rowOff>
    </xdr:from>
    <xdr:ext cx="534377" cy="259045"/>
    <xdr:sp macro="" textlink="">
      <xdr:nvSpPr>
        <xdr:cNvPr id="547" name="テキスト ボックス 546"/>
        <xdr:cNvSpPr txBox="1"/>
      </xdr:nvSpPr>
      <xdr:spPr>
        <a:xfrm>
          <a:off x="14325111" y="632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42878</xdr:rowOff>
    </xdr:from>
    <xdr:to>
      <xdr:col>72</xdr:col>
      <xdr:colOff>38100</xdr:colOff>
      <xdr:row>38</xdr:row>
      <xdr:rowOff>144478</xdr:rowOff>
    </xdr:to>
    <xdr:sp macro="" textlink="">
      <xdr:nvSpPr>
        <xdr:cNvPr id="548" name="楕円 547"/>
        <xdr:cNvSpPr/>
      </xdr:nvSpPr>
      <xdr:spPr>
        <a:xfrm>
          <a:off x="13652500" y="655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161005</xdr:rowOff>
    </xdr:from>
    <xdr:ext cx="534377" cy="259045"/>
    <xdr:sp macro="" textlink="">
      <xdr:nvSpPr>
        <xdr:cNvPr id="549" name="テキスト ボックス 548"/>
        <xdr:cNvSpPr txBox="1"/>
      </xdr:nvSpPr>
      <xdr:spPr>
        <a:xfrm>
          <a:off x="13436111" y="63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70402</xdr:rowOff>
    </xdr:from>
    <xdr:to>
      <xdr:col>67</xdr:col>
      <xdr:colOff>101600</xdr:colOff>
      <xdr:row>39</xdr:row>
      <xdr:rowOff>552</xdr:rowOff>
    </xdr:to>
    <xdr:sp macro="" textlink="">
      <xdr:nvSpPr>
        <xdr:cNvPr id="550" name="楕円 549"/>
        <xdr:cNvSpPr/>
      </xdr:nvSpPr>
      <xdr:spPr>
        <a:xfrm>
          <a:off x="12763500" y="65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163129</xdr:rowOff>
    </xdr:from>
    <xdr:ext cx="469744" cy="259045"/>
    <xdr:sp macro="" textlink="">
      <xdr:nvSpPr>
        <xdr:cNvPr id="551" name="テキスト ボックス 550"/>
        <xdr:cNvSpPr txBox="1"/>
      </xdr:nvSpPr>
      <xdr:spPr>
        <a:xfrm>
          <a:off x="12579428" y="667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44252</xdr:rowOff>
    </xdr:from>
    <xdr:to>
      <xdr:col>85</xdr:col>
      <xdr:colOff>126364</xdr:colOff>
      <xdr:row>78</xdr:row>
      <xdr:rowOff>15357</xdr:rowOff>
    </xdr:to>
    <xdr:cxnSp macro="">
      <xdr:nvCxnSpPr>
        <xdr:cNvPr id="624" name="直線コネクタ 623"/>
        <xdr:cNvCxnSpPr/>
      </xdr:nvCxnSpPr>
      <xdr:spPr>
        <a:xfrm flipV="1">
          <a:off x="16317595" y="12388652"/>
          <a:ext cx="1269" cy="999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19184</xdr:rowOff>
    </xdr:from>
    <xdr:ext cx="534377" cy="259045"/>
    <xdr:sp macro="" textlink="">
      <xdr:nvSpPr>
        <xdr:cNvPr id="625" name="公債費最小値テキスト"/>
        <xdr:cNvSpPr txBox="1"/>
      </xdr:nvSpPr>
      <xdr:spPr>
        <a:xfrm>
          <a:off x="16370300" y="1339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15357</xdr:rowOff>
    </xdr:from>
    <xdr:to>
      <xdr:col>86</xdr:col>
      <xdr:colOff>25400</xdr:colOff>
      <xdr:row>78</xdr:row>
      <xdr:rowOff>15357</xdr:rowOff>
    </xdr:to>
    <xdr:cxnSp macro="">
      <xdr:nvCxnSpPr>
        <xdr:cNvPr id="626" name="直線コネクタ 625"/>
        <xdr:cNvCxnSpPr/>
      </xdr:nvCxnSpPr>
      <xdr:spPr>
        <a:xfrm>
          <a:off x="16230600" y="133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162379</xdr:rowOff>
    </xdr:from>
    <xdr:ext cx="599010" cy="259045"/>
    <xdr:sp macro="" textlink="">
      <xdr:nvSpPr>
        <xdr:cNvPr id="627" name="公債費最大値テキスト"/>
        <xdr:cNvSpPr txBox="1"/>
      </xdr:nvSpPr>
      <xdr:spPr>
        <a:xfrm>
          <a:off x="16370300" y="1216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44252</xdr:rowOff>
    </xdr:from>
    <xdr:to>
      <xdr:col>86</xdr:col>
      <xdr:colOff>25400</xdr:colOff>
      <xdr:row>72</xdr:row>
      <xdr:rowOff>44252</xdr:rowOff>
    </xdr:to>
    <xdr:cxnSp macro="">
      <xdr:nvCxnSpPr>
        <xdr:cNvPr id="628" name="直線コネクタ 627"/>
        <xdr:cNvCxnSpPr/>
      </xdr:nvCxnSpPr>
      <xdr:spPr>
        <a:xfrm>
          <a:off x="16230600" y="1238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117175</xdr:rowOff>
    </xdr:from>
    <xdr:to>
      <xdr:col>85</xdr:col>
      <xdr:colOff>127000</xdr:colOff>
      <xdr:row>72</xdr:row>
      <xdr:rowOff>44252</xdr:rowOff>
    </xdr:to>
    <xdr:cxnSp macro="">
      <xdr:nvCxnSpPr>
        <xdr:cNvPr id="629" name="直線コネクタ 628"/>
        <xdr:cNvCxnSpPr/>
      </xdr:nvCxnSpPr>
      <xdr:spPr>
        <a:xfrm>
          <a:off x="15481300" y="12290125"/>
          <a:ext cx="838200" cy="9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24533</xdr:rowOff>
    </xdr:from>
    <xdr:ext cx="534377" cy="259045"/>
    <xdr:sp macro="" textlink="">
      <xdr:nvSpPr>
        <xdr:cNvPr id="630" name="公債費平均値テキスト"/>
        <xdr:cNvSpPr txBox="1"/>
      </xdr:nvSpPr>
      <xdr:spPr>
        <a:xfrm>
          <a:off x="16370300" y="1288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46106</xdr:rowOff>
    </xdr:from>
    <xdr:to>
      <xdr:col>85</xdr:col>
      <xdr:colOff>177800</xdr:colOff>
      <xdr:row>75</xdr:row>
      <xdr:rowOff>147706</xdr:rowOff>
    </xdr:to>
    <xdr:sp macro="" textlink="">
      <xdr:nvSpPr>
        <xdr:cNvPr id="631" name="フローチャート: 判断 630"/>
        <xdr:cNvSpPr/>
      </xdr:nvSpPr>
      <xdr:spPr>
        <a:xfrm>
          <a:off x="16268700" y="129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117175</xdr:rowOff>
    </xdr:from>
    <xdr:to>
      <xdr:col>81</xdr:col>
      <xdr:colOff>50800</xdr:colOff>
      <xdr:row>71</xdr:row>
      <xdr:rowOff>140515</xdr:rowOff>
    </xdr:to>
    <xdr:cxnSp macro="">
      <xdr:nvCxnSpPr>
        <xdr:cNvPr id="632" name="直線コネクタ 631"/>
        <xdr:cNvCxnSpPr/>
      </xdr:nvCxnSpPr>
      <xdr:spPr>
        <a:xfrm flipV="1">
          <a:off x="14592300" y="12290125"/>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65629</xdr:rowOff>
    </xdr:from>
    <xdr:to>
      <xdr:col>81</xdr:col>
      <xdr:colOff>101600</xdr:colOff>
      <xdr:row>75</xdr:row>
      <xdr:rowOff>167229</xdr:rowOff>
    </xdr:to>
    <xdr:sp macro="" textlink="">
      <xdr:nvSpPr>
        <xdr:cNvPr id="633" name="フローチャート: 判断 632"/>
        <xdr:cNvSpPr/>
      </xdr:nvSpPr>
      <xdr:spPr>
        <a:xfrm>
          <a:off x="154305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158356</xdr:rowOff>
    </xdr:from>
    <xdr:ext cx="534377" cy="259045"/>
    <xdr:sp macro="" textlink="">
      <xdr:nvSpPr>
        <xdr:cNvPr id="634" name="テキスト ボックス 633"/>
        <xdr:cNvSpPr txBox="1"/>
      </xdr:nvSpPr>
      <xdr:spPr>
        <a:xfrm>
          <a:off x="15214111" y="1301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44252</xdr:rowOff>
    </xdr:from>
    <xdr:to>
      <xdr:col>76</xdr:col>
      <xdr:colOff>114300</xdr:colOff>
      <xdr:row>71</xdr:row>
      <xdr:rowOff>140515</xdr:rowOff>
    </xdr:to>
    <xdr:cxnSp macro="">
      <xdr:nvCxnSpPr>
        <xdr:cNvPr id="635" name="直線コネクタ 634"/>
        <xdr:cNvCxnSpPr/>
      </xdr:nvCxnSpPr>
      <xdr:spPr>
        <a:xfrm>
          <a:off x="13703300" y="12217202"/>
          <a:ext cx="8890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24923</xdr:rowOff>
    </xdr:from>
    <xdr:to>
      <xdr:col>76</xdr:col>
      <xdr:colOff>165100</xdr:colOff>
      <xdr:row>75</xdr:row>
      <xdr:rowOff>126523</xdr:rowOff>
    </xdr:to>
    <xdr:sp macro="" textlink="">
      <xdr:nvSpPr>
        <xdr:cNvPr id="636" name="フローチャート: 判断 635"/>
        <xdr:cNvSpPr/>
      </xdr:nvSpPr>
      <xdr:spPr>
        <a:xfrm>
          <a:off x="14541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117650</xdr:rowOff>
    </xdr:from>
    <xdr:ext cx="534377" cy="259045"/>
    <xdr:sp macro="" textlink="">
      <xdr:nvSpPr>
        <xdr:cNvPr id="637" name="テキスト ボックス 636"/>
        <xdr:cNvSpPr txBox="1"/>
      </xdr:nvSpPr>
      <xdr:spPr>
        <a:xfrm>
          <a:off x="14325111" y="1297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44252</xdr:rowOff>
    </xdr:from>
    <xdr:to>
      <xdr:col>71</xdr:col>
      <xdr:colOff>177800</xdr:colOff>
      <xdr:row>71</xdr:row>
      <xdr:rowOff>81186</xdr:rowOff>
    </xdr:to>
    <xdr:cxnSp macro="">
      <xdr:nvCxnSpPr>
        <xdr:cNvPr id="638" name="直線コネクタ 637"/>
        <xdr:cNvCxnSpPr/>
      </xdr:nvCxnSpPr>
      <xdr:spPr>
        <a:xfrm flipV="1">
          <a:off x="12814300" y="1221720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54373</xdr:rowOff>
    </xdr:from>
    <xdr:to>
      <xdr:col>72</xdr:col>
      <xdr:colOff>38100</xdr:colOff>
      <xdr:row>75</xdr:row>
      <xdr:rowOff>155973</xdr:rowOff>
    </xdr:to>
    <xdr:sp macro="" textlink="">
      <xdr:nvSpPr>
        <xdr:cNvPr id="639" name="フローチャート: 判断 638"/>
        <xdr:cNvSpPr/>
      </xdr:nvSpPr>
      <xdr:spPr>
        <a:xfrm>
          <a:off x="13652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147100</xdr:rowOff>
    </xdr:from>
    <xdr:ext cx="534377" cy="259045"/>
    <xdr:sp macro="" textlink="">
      <xdr:nvSpPr>
        <xdr:cNvPr id="640" name="テキスト ボックス 639"/>
        <xdr:cNvSpPr txBox="1"/>
      </xdr:nvSpPr>
      <xdr:spPr>
        <a:xfrm>
          <a:off x="13436111" y="1300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35537</xdr:rowOff>
    </xdr:from>
    <xdr:to>
      <xdr:col>67</xdr:col>
      <xdr:colOff>101600</xdr:colOff>
      <xdr:row>75</xdr:row>
      <xdr:rowOff>137137</xdr:rowOff>
    </xdr:to>
    <xdr:sp macro="" textlink="">
      <xdr:nvSpPr>
        <xdr:cNvPr id="641" name="フローチャート: 判断 640"/>
        <xdr:cNvSpPr/>
      </xdr:nvSpPr>
      <xdr:spPr>
        <a:xfrm>
          <a:off x="12763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128264</xdr:rowOff>
    </xdr:from>
    <xdr:ext cx="534377" cy="259045"/>
    <xdr:sp macro="" textlink="">
      <xdr:nvSpPr>
        <xdr:cNvPr id="642" name="テキスト ボックス 641"/>
        <xdr:cNvSpPr txBox="1"/>
      </xdr:nvSpPr>
      <xdr:spPr>
        <a:xfrm>
          <a:off x="12547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164902</xdr:rowOff>
    </xdr:from>
    <xdr:to>
      <xdr:col>85</xdr:col>
      <xdr:colOff>177800</xdr:colOff>
      <xdr:row>72</xdr:row>
      <xdr:rowOff>95052</xdr:rowOff>
    </xdr:to>
    <xdr:sp macro="" textlink="">
      <xdr:nvSpPr>
        <xdr:cNvPr id="648" name="楕円 647"/>
        <xdr:cNvSpPr/>
      </xdr:nvSpPr>
      <xdr:spPr>
        <a:xfrm>
          <a:off x="16268700" y="123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117929</xdr:rowOff>
    </xdr:from>
    <xdr:ext cx="599010" cy="259045"/>
    <xdr:sp macro="" textlink="">
      <xdr:nvSpPr>
        <xdr:cNvPr id="649" name="公債費該当値テキスト"/>
        <xdr:cNvSpPr txBox="1"/>
      </xdr:nvSpPr>
      <xdr:spPr>
        <a:xfrm>
          <a:off x="16370300" y="1229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66375</xdr:rowOff>
    </xdr:from>
    <xdr:to>
      <xdr:col>81</xdr:col>
      <xdr:colOff>101600</xdr:colOff>
      <xdr:row>71</xdr:row>
      <xdr:rowOff>167975</xdr:rowOff>
    </xdr:to>
    <xdr:sp macro="" textlink="">
      <xdr:nvSpPr>
        <xdr:cNvPr id="650" name="楕円 649"/>
        <xdr:cNvSpPr/>
      </xdr:nvSpPr>
      <xdr:spPr>
        <a:xfrm>
          <a:off x="15430500" y="122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13052</xdr:rowOff>
    </xdr:from>
    <xdr:ext cx="599010" cy="259045"/>
    <xdr:sp macro="" textlink="">
      <xdr:nvSpPr>
        <xdr:cNvPr id="651" name="テキスト ボックス 650"/>
        <xdr:cNvSpPr txBox="1"/>
      </xdr:nvSpPr>
      <xdr:spPr>
        <a:xfrm>
          <a:off x="15181795" y="1201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89715</xdr:rowOff>
    </xdr:from>
    <xdr:to>
      <xdr:col>76</xdr:col>
      <xdr:colOff>165100</xdr:colOff>
      <xdr:row>72</xdr:row>
      <xdr:rowOff>19865</xdr:rowOff>
    </xdr:to>
    <xdr:sp macro="" textlink="">
      <xdr:nvSpPr>
        <xdr:cNvPr id="652" name="楕円 651"/>
        <xdr:cNvSpPr/>
      </xdr:nvSpPr>
      <xdr:spPr>
        <a:xfrm>
          <a:off x="14541500" y="1226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70</xdr:row>
      <xdr:rowOff>36392</xdr:rowOff>
    </xdr:from>
    <xdr:ext cx="599010" cy="259045"/>
    <xdr:sp macro="" textlink="">
      <xdr:nvSpPr>
        <xdr:cNvPr id="653" name="テキスト ボックス 652"/>
        <xdr:cNvSpPr txBox="1"/>
      </xdr:nvSpPr>
      <xdr:spPr>
        <a:xfrm>
          <a:off x="14292795" y="12037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164902</xdr:rowOff>
    </xdr:from>
    <xdr:to>
      <xdr:col>72</xdr:col>
      <xdr:colOff>38100</xdr:colOff>
      <xdr:row>71</xdr:row>
      <xdr:rowOff>95052</xdr:rowOff>
    </xdr:to>
    <xdr:sp macro="" textlink="">
      <xdr:nvSpPr>
        <xdr:cNvPr id="654" name="楕円 653"/>
        <xdr:cNvSpPr/>
      </xdr:nvSpPr>
      <xdr:spPr>
        <a:xfrm>
          <a:off x="13652500" y="1216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111579</xdr:rowOff>
    </xdr:from>
    <xdr:ext cx="599010" cy="259045"/>
    <xdr:sp macro="" textlink="">
      <xdr:nvSpPr>
        <xdr:cNvPr id="655" name="テキスト ボックス 654"/>
        <xdr:cNvSpPr txBox="1"/>
      </xdr:nvSpPr>
      <xdr:spPr>
        <a:xfrm>
          <a:off x="13403795" y="119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30386</xdr:rowOff>
    </xdr:from>
    <xdr:to>
      <xdr:col>67</xdr:col>
      <xdr:colOff>101600</xdr:colOff>
      <xdr:row>71</xdr:row>
      <xdr:rowOff>131986</xdr:rowOff>
    </xdr:to>
    <xdr:sp macro="" textlink="">
      <xdr:nvSpPr>
        <xdr:cNvPr id="656" name="楕円 655"/>
        <xdr:cNvSpPr/>
      </xdr:nvSpPr>
      <xdr:spPr>
        <a:xfrm>
          <a:off x="12763500" y="1220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148513</xdr:rowOff>
    </xdr:from>
    <xdr:ext cx="599010" cy="259045"/>
    <xdr:sp macro="" textlink="">
      <xdr:nvSpPr>
        <xdr:cNvPr id="657" name="テキスト ボックス 656"/>
        <xdr:cNvSpPr txBox="1"/>
      </xdr:nvSpPr>
      <xdr:spPr>
        <a:xfrm>
          <a:off x="12514795" y="11978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45921</xdr:rowOff>
    </xdr:from>
    <xdr:to>
      <xdr:col>85</xdr:col>
      <xdr:colOff>126364</xdr:colOff>
      <xdr:row>98</xdr:row>
      <xdr:rowOff>126098</xdr:rowOff>
    </xdr:to>
    <xdr:cxnSp macro="">
      <xdr:nvCxnSpPr>
        <xdr:cNvPr id="681" name="直線コネクタ 680"/>
        <xdr:cNvCxnSpPr/>
      </xdr:nvCxnSpPr>
      <xdr:spPr>
        <a:xfrm flipV="1">
          <a:off x="16317595" y="15647871"/>
          <a:ext cx="1269" cy="1280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129925</xdr:rowOff>
    </xdr:from>
    <xdr:ext cx="534377" cy="259045"/>
    <xdr:sp macro="" textlink="">
      <xdr:nvSpPr>
        <xdr:cNvPr id="682" name="積立金最小値テキスト"/>
        <xdr:cNvSpPr txBox="1"/>
      </xdr:nvSpPr>
      <xdr:spPr>
        <a:xfrm>
          <a:off x="16370300" y="1693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126098</xdr:rowOff>
    </xdr:from>
    <xdr:to>
      <xdr:col>86</xdr:col>
      <xdr:colOff>25400</xdr:colOff>
      <xdr:row>98</xdr:row>
      <xdr:rowOff>126098</xdr:rowOff>
    </xdr:to>
    <xdr:cxnSp macro="">
      <xdr:nvCxnSpPr>
        <xdr:cNvPr id="683" name="直線コネクタ 682"/>
        <xdr:cNvCxnSpPr/>
      </xdr:nvCxnSpPr>
      <xdr:spPr>
        <a:xfrm>
          <a:off x="16230600" y="1692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164048</xdr:rowOff>
    </xdr:from>
    <xdr:ext cx="599010" cy="259045"/>
    <xdr:sp macro="" textlink="">
      <xdr:nvSpPr>
        <xdr:cNvPr id="684" name="積立金最大値テキスト"/>
        <xdr:cNvSpPr txBox="1"/>
      </xdr:nvSpPr>
      <xdr:spPr>
        <a:xfrm>
          <a:off x="16370300" y="1542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45921</xdr:rowOff>
    </xdr:from>
    <xdr:to>
      <xdr:col>86</xdr:col>
      <xdr:colOff>25400</xdr:colOff>
      <xdr:row>91</xdr:row>
      <xdr:rowOff>45921</xdr:rowOff>
    </xdr:to>
    <xdr:cxnSp macro="">
      <xdr:nvCxnSpPr>
        <xdr:cNvPr id="685" name="直線コネクタ 684"/>
        <xdr:cNvCxnSpPr/>
      </xdr:nvCxnSpPr>
      <xdr:spPr>
        <a:xfrm>
          <a:off x="16230600" y="1564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67204</xdr:rowOff>
    </xdr:from>
    <xdr:to>
      <xdr:col>85</xdr:col>
      <xdr:colOff>127000</xdr:colOff>
      <xdr:row>97</xdr:row>
      <xdr:rowOff>22794</xdr:rowOff>
    </xdr:to>
    <xdr:cxnSp macro="">
      <xdr:nvCxnSpPr>
        <xdr:cNvPr id="686" name="直線コネクタ 685"/>
        <xdr:cNvCxnSpPr/>
      </xdr:nvCxnSpPr>
      <xdr:spPr>
        <a:xfrm flipV="1">
          <a:off x="15481300" y="16354954"/>
          <a:ext cx="838200" cy="29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69057</xdr:rowOff>
    </xdr:from>
    <xdr:ext cx="534377" cy="259045"/>
    <xdr:sp macro="" textlink="">
      <xdr:nvSpPr>
        <xdr:cNvPr id="687" name="積立金平均値テキスト"/>
        <xdr:cNvSpPr txBox="1"/>
      </xdr:nvSpPr>
      <xdr:spPr>
        <a:xfrm>
          <a:off x="16370300" y="16528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90630</xdr:rowOff>
    </xdr:from>
    <xdr:to>
      <xdr:col>85</xdr:col>
      <xdr:colOff>177800</xdr:colOff>
      <xdr:row>97</xdr:row>
      <xdr:rowOff>20780</xdr:rowOff>
    </xdr:to>
    <xdr:sp macro="" textlink="">
      <xdr:nvSpPr>
        <xdr:cNvPr id="688" name="フローチャート: 判断 687"/>
        <xdr:cNvSpPr/>
      </xdr:nvSpPr>
      <xdr:spPr>
        <a:xfrm>
          <a:off x="162687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73231</xdr:rowOff>
    </xdr:from>
    <xdr:to>
      <xdr:col>81</xdr:col>
      <xdr:colOff>50800</xdr:colOff>
      <xdr:row>97</xdr:row>
      <xdr:rowOff>22794</xdr:rowOff>
    </xdr:to>
    <xdr:cxnSp macro="">
      <xdr:nvCxnSpPr>
        <xdr:cNvPr id="689" name="直線コネクタ 688"/>
        <xdr:cNvCxnSpPr/>
      </xdr:nvCxnSpPr>
      <xdr:spPr>
        <a:xfrm>
          <a:off x="14592300" y="16532431"/>
          <a:ext cx="889000" cy="12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75656</xdr:rowOff>
    </xdr:from>
    <xdr:to>
      <xdr:col>81</xdr:col>
      <xdr:colOff>101600</xdr:colOff>
      <xdr:row>98</xdr:row>
      <xdr:rowOff>5806</xdr:rowOff>
    </xdr:to>
    <xdr:sp macro="" textlink="">
      <xdr:nvSpPr>
        <xdr:cNvPr id="690" name="フローチャート: 判断 689"/>
        <xdr:cNvSpPr/>
      </xdr:nvSpPr>
      <xdr:spPr>
        <a:xfrm>
          <a:off x="15430500" y="1670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168383</xdr:rowOff>
    </xdr:from>
    <xdr:ext cx="534377" cy="259045"/>
    <xdr:sp macro="" textlink="">
      <xdr:nvSpPr>
        <xdr:cNvPr id="691" name="テキスト ボックス 690"/>
        <xdr:cNvSpPr txBox="1"/>
      </xdr:nvSpPr>
      <xdr:spPr>
        <a:xfrm>
          <a:off x="15214111" y="167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73231</xdr:rowOff>
    </xdr:from>
    <xdr:to>
      <xdr:col>76</xdr:col>
      <xdr:colOff>114300</xdr:colOff>
      <xdr:row>98</xdr:row>
      <xdr:rowOff>39771</xdr:rowOff>
    </xdr:to>
    <xdr:cxnSp macro="">
      <xdr:nvCxnSpPr>
        <xdr:cNvPr id="692" name="直線コネクタ 691"/>
        <xdr:cNvCxnSpPr/>
      </xdr:nvCxnSpPr>
      <xdr:spPr>
        <a:xfrm flipV="1">
          <a:off x="13703300" y="16532431"/>
          <a:ext cx="889000" cy="30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35195</xdr:rowOff>
    </xdr:from>
    <xdr:to>
      <xdr:col>76</xdr:col>
      <xdr:colOff>165100</xdr:colOff>
      <xdr:row>97</xdr:row>
      <xdr:rowOff>136795</xdr:rowOff>
    </xdr:to>
    <xdr:sp macro="" textlink="">
      <xdr:nvSpPr>
        <xdr:cNvPr id="693" name="フローチャート: 判断 692"/>
        <xdr:cNvSpPr/>
      </xdr:nvSpPr>
      <xdr:spPr>
        <a:xfrm>
          <a:off x="14541500" y="1666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127922</xdr:rowOff>
    </xdr:from>
    <xdr:ext cx="534377" cy="259045"/>
    <xdr:sp macro="" textlink="">
      <xdr:nvSpPr>
        <xdr:cNvPr id="694" name="テキスト ボックス 693"/>
        <xdr:cNvSpPr txBox="1"/>
      </xdr:nvSpPr>
      <xdr:spPr>
        <a:xfrm>
          <a:off x="14325111" y="1675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130914</xdr:rowOff>
    </xdr:from>
    <xdr:to>
      <xdr:col>71</xdr:col>
      <xdr:colOff>177800</xdr:colOff>
      <xdr:row>98</xdr:row>
      <xdr:rowOff>39771</xdr:rowOff>
    </xdr:to>
    <xdr:cxnSp macro="">
      <xdr:nvCxnSpPr>
        <xdr:cNvPr id="695" name="直線コネクタ 694"/>
        <xdr:cNvCxnSpPr/>
      </xdr:nvCxnSpPr>
      <xdr:spPr>
        <a:xfrm>
          <a:off x="12814300" y="16761564"/>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163592</xdr:rowOff>
    </xdr:from>
    <xdr:to>
      <xdr:col>72</xdr:col>
      <xdr:colOff>38100</xdr:colOff>
      <xdr:row>97</xdr:row>
      <xdr:rowOff>93742</xdr:rowOff>
    </xdr:to>
    <xdr:sp macro="" textlink="">
      <xdr:nvSpPr>
        <xdr:cNvPr id="696" name="フローチャート: 判断 695"/>
        <xdr:cNvSpPr/>
      </xdr:nvSpPr>
      <xdr:spPr>
        <a:xfrm>
          <a:off x="13652500" y="1662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110269</xdr:rowOff>
    </xdr:from>
    <xdr:ext cx="534377" cy="259045"/>
    <xdr:sp macro="" textlink="">
      <xdr:nvSpPr>
        <xdr:cNvPr id="697" name="テキスト ボックス 696"/>
        <xdr:cNvSpPr txBox="1"/>
      </xdr:nvSpPr>
      <xdr:spPr>
        <a:xfrm>
          <a:off x="13436111" y="1639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152054</xdr:rowOff>
    </xdr:from>
    <xdr:to>
      <xdr:col>67</xdr:col>
      <xdr:colOff>101600</xdr:colOff>
      <xdr:row>97</xdr:row>
      <xdr:rowOff>82204</xdr:rowOff>
    </xdr:to>
    <xdr:sp macro="" textlink="">
      <xdr:nvSpPr>
        <xdr:cNvPr id="698" name="フローチャート: 判断 697"/>
        <xdr:cNvSpPr/>
      </xdr:nvSpPr>
      <xdr:spPr>
        <a:xfrm>
          <a:off x="12763500" y="1661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98731</xdr:rowOff>
    </xdr:from>
    <xdr:ext cx="534377" cy="259045"/>
    <xdr:sp macro="" textlink="">
      <xdr:nvSpPr>
        <xdr:cNvPr id="699" name="テキスト ボックス 698"/>
        <xdr:cNvSpPr txBox="1"/>
      </xdr:nvSpPr>
      <xdr:spPr>
        <a:xfrm>
          <a:off x="12547111" y="163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16404</xdr:rowOff>
    </xdr:from>
    <xdr:to>
      <xdr:col>85</xdr:col>
      <xdr:colOff>177800</xdr:colOff>
      <xdr:row>95</xdr:row>
      <xdr:rowOff>118004</xdr:rowOff>
    </xdr:to>
    <xdr:sp macro="" textlink="">
      <xdr:nvSpPr>
        <xdr:cNvPr id="705" name="楕円 704"/>
        <xdr:cNvSpPr/>
      </xdr:nvSpPr>
      <xdr:spPr>
        <a:xfrm>
          <a:off x="16268700" y="163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39281</xdr:rowOff>
    </xdr:from>
    <xdr:ext cx="534377" cy="259045"/>
    <xdr:sp macro="" textlink="">
      <xdr:nvSpPr>
        <xdr:cNvPr id="706" name="積立金該当値テキスト"/>
        <xdr:cNvSpPr txBox="1"/>
      </xdr:nvSpPr>
      <xdr:spPr>
        <a:xfrm>
          <a:off x="16370300" y="161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143444</xdr:rowOff>
    </xdr:from>
    <xdr:to>
      <xdr:col>81</xdr:col>
      <xdr:colOff>101600</xdr:colOff>
      <xdr:row>97</xdr:row>
      <xdr:rowOff>73594</xdr:rowOff>
    </xdr:to>
    <xdr:sp macro="" textlink="">
      <xdr:nvSpPr>
        <xdr:cNvPr id="707" name="楕円 706"/>
        <xdr:cNvSpPr/>
      </xdr:nvSpPr>
      <xdr:spPr>
        <a:xfrm>
          <a:off x="15430500" y="1660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90121</xdr:rowOff>
    </xdr:from>
    <xdr:ext cx="534377" cy="259045"/>
    <xdr:sp macro="" textlink="">
      <xdr:nvSpPr>
        <xdr:cNvPr id="708" name="テキスト ボックス 707"/>
        <xdr:cNvSpPr txBox="1"/>
      </xdr:nvSpPr>
      <xdr:spPr>
        <a:xfrm>
          <a:off x="15214111" y="1637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22431</xdr:rowOff>
    </xdr:from>
    <xdr:to>
      <xdr:col>76</xdr:col>
      <xdr:colOff>165100</xdr:colOff>
      <xdr:row>96</xdr:row>
      <xdr:rowOff>124031</xdr:rowOff>
    </xdr:to>
    <xdr:sp macro="" textlink="">
      <xdr:nvSpPr>
        <xdr:cNvPr id="709" name="楕円 708"/>
        <xdr:cNvSpPr/>
      </xdr:nvSpPr>
      <xdr:spPr>
        <a:xfrm>
          <a:off x="14541500" y="1648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140558</xdr:rowOff>
    </xdr:from>
    <xdr:ext cx="534377" cy="259045"/>
    <xdr:sp macro="" textlink="">
      <xdr:nvSpPr>
        <xdr:cNvPr id="710" name="テキスト ボックス 709"/>
        <xdr:cNvSpPr txBox="1"/>
      </xdr:nvSpPr>
      <xdr:spPr>
        <a:xfrm>
          <a:off x="14325111" y="1625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160421</xdr:rowOff>
    </xdr:from>
    <xdr:to>
      <xdr:col>72</xdr:col>
      <xdr:colOff>38100</xdr:colOff>
      <xdr:row>98</xdr:row>
      <xdr:rowOff>90571</xdr:rowOff>
    </xdr:to>
    <xdr:sp macro="" textlink="">
      <xdr:nvSpPr>
        <xdr:cNvPr id="711" name="楕円 710"/>
        <xdr:cNvSpPr/>
      </xdr:nvSpPr>
      <xdr:spPr>
        <a:xfrm>
          <a:off x="13652500" y="167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81698</xdr:rowOff>
    </xdr:from>
    <xdr:ext cx="534377" cy="259045"/>
    <xdr:sp macro="" textlink="">
      <xdr:nvSpPr>
        <xdr:cNvPr id="712" name="テキスト ボックス 711"/>
        <xdr:cNvSpPr txBox="1"/>
      </xdr:nvSpPr>
      <xdr:spPr>
        <a:xfrm>
          <a:off x="13436111" y="168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80114</xdr:rowOff>
    </xdr:from>
    <xdr:to>
      <xdr:col>67</xdr:col>
      <xdr:colOff>101600</xdr:colOff>
      <xdr:row>98</xdr:row>
      <xdr:rowOff>10264</xdr:rowOff>
    </xdr:to>
    <xdr:sp macro="" textlink="">
      <xdr:nvSpPr>
        <xdr:cNvPr id="713" name="楕円 712"/>
        <xdr:cNvSpPr/>
      </xdr:nvSpPr>
      <xdr:spPr>
        <a:xfrm>
          <a:off x="12763500" y="1671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1391</xdr:rowOff>
    </xdr:from>
    <xdr:ext cx="534377" cy="259045"/>
    <xdr:sp macro="" textlink="">
      <xdr:nvSpPr>
        <xdr:cNvPr id="714" name="テキスト ボックス 713"/>
        <xdr:cNvSpPr txBox="1"/>
      </xdr:nvSpPr>
      <xdr:spPr>
        <a:xfrm>
          <a:off x="12547111" y="1680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34968</xdr:rowOff>
    </xdr:from>
    <xdr:to>
      <xdr:col>116</xdr:col>
      <xdr:colOff>62864</xdr:colOff>
      <xdr:row>39</xdr:row>
      <xdr:rowOff>98878</xdr:rowOff>
    </xdr:to>
    <xdr:cxnSp macro="">
      <xdr:nvCxnSpPr>
        <xdr:cNvPr id="740" name="直線コネクタ 739"/>
        <xdr:cNvCxnSpPr/>
      </xdr:nvCxnSpPr>
      <xdr:spPr>
        <a:xfrm flipV="1">
          <a:off x="22159595" y="5349918"/>
          <a:ext cx="1269" cy="1435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153095</xdr:rowOff>
    </xdr:from>
    <xdr:ext cx="534377" cy="259045"/>
    <xdr:sp macro="" textlink="">
      <xdr:nvSpPr>
        <xdr:cNvPr id="743" name="投資及び出資金最大値テキスト"/>
        <xdr:cNvSpPr txBox="1"/>
      </xdr:nvSpPr>
      <xdr:spPr>
        <a:xfrm>
          <a:off x="22212300" y="512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34968</xdr:rowOff>
    </xdr:from>
    <xdr:to>
      <xdr:col>116</xdr:col>
      <xdr:colOff>152400</xdr:colOff>
      <xdr:row>31</xdr:row>
      <xdr:rowOff>34968</xdr:rowOff>
    </xdr:to>
    <xdr:cxnSp macro="">
      <xdr:nvCxnSpPr>
        <xdr:cNvPr id="744" name="直線コネクタ 743"/>
        <xdr:cNvCxnSpPr/>
      </xdr:nvCxnSpPr>
      <xdr:spPr>
        <a:xfrm>
          <a:off x="22072600" y="534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82876</xdr:rowOff>
    </xdr:from>
    <xdr:to>
      <xdr:col>116</xdr:col>
      <xdr:colOff>63500</xdr:colOff>
      <xdr:row>39</xdr:row>
      <xdr:rowOff>98878</xdr:rowOff>
    </xdr:to>
    <xdr:cxnSp macro="">
      <xdr:nvCxnSpPr>
        <xdr:cNvPr id="745" name="直線コネクタ 744"/>
        <xdr:cNvCxnSpPr/>
      </xdr:nvCxnSpPr>
      <xdr:spPr>
        <a:xfrm flipV="1">
          <a:off x="21323300" y="6769426"/>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139340</xdr:rowOff>
    </xdr:from>
    <xdr:ext cx="469744" cy="259045"/>
    <xdr:sp macro="" textlink="">
      <xdr:nvSpPr>
        <xdr:cNvPr id="746" name="投資及び出資金平均値テキスト"/>
        <xdr:cNvSpPr txBox="1"/>
      </xdr:nvSpPr>
      <xdr:spPr>
        <a:xfrm>
          <a:off x="22212300" y="6482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116463</xdr:rowOff>
    </xdr:from>
    <xdr:to>
      <xdr:col>116</xdr:col>
      <xdr:colOff>114300</xdr:colOff>
      <xdr:row>39</xdr:row>
      <xdr:rowOff>46613</xdr:rowOff>
    </xdr:to>
    <xdr:sp macro="" textlink="">
      <xdr:nvSpPr>
        <xdr:cNvPr id="747" name="フローチャート: 判断 746"/>
        <xdr:cNvSpPr/>
      </xdr:nvSpPr>
      <xdr:spPr>
        <a:xfrm>
          <a:off x="221107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122994</xdr:rowOff>
    </xdr:from>
    <xdr:to>
      <xdr:col>112</xdr:col>
      <xdr:colOff>38100</xdr:colOff>
      <xdr:row>39</xdr:row>
      <xdr:rowOff>53144</xdr:rowOff>
    </xdr:to>
    <xdr:sp macro="" textlink="">
      <xdr:nvSpPr>
        <xdr:cNvPr id="749" name="フローチャート: 判断 748"/>
        <xdr:cNvSpPr/>
      </xdr:nvSpPr>
      <xdr:spPr>
        <a:xfrm>
          <a:off x="21272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69671</xdr:rowOff>
    </xdr:from>
    <xdr:ext cx="469744" cy="259045"/>
    <xdr:sp macro="" textlink="">
      <xdr:nvSpPr>
        <xdr:cNvPr id="750" name="テキスト ボックス 749"/>
        <xdr:cNvSpPr txBox="1"/>
      </xdr:nvSpPr>
      <xdr:spPr>
        <a:xfrm>
          <a:off x="21088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98356</xdr:rowOff>
    </xdr:from>
    <xdr:to>
      <xdr:col>107</xdr:col>
      <xdr:colOff>50800</xdr:colOff>
      <xdr:row>39</xdr:row>
      <xdr:rowOff>98878</xdr:rowOff>
    </xdr:to>
    <xdr:cxnSp macro="">
      <xdr:nvCxnSpPr>
        <xdr:cNvPr id="751" name="直線コネクタ 750"/>
        <xdr:cNvCxnSpPr/>
      </xdr:nvCxnSpPr>
      <xdr:spPr>
        <a:xfrm>
          <a:off x="19545300" y="6784906"/>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162640</xdr:rowOff>
    </xdr:from>
    <xdr:to>
      <xdr:col>107</xdr:col>
      <xdr:colOff>101600</xdr:colOff>
      <xdr:row>39</xdr:row>
      <xdr:rowOff>92790</xdr:rowOff>
    </xdr:to>
    <xdr:sp macro="" textlink="">
      <xdr:nvSpPr>
        <xdr:cNvPr id="752" name="フローチャート: 判断 751"/>
        <xdr:cNvSpPr/>
      </xdr:nvSpPr>
      <xdr:spPr>
        <a:xfrm>
          <a:off x="20383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109317</xdr:rowOff>
    </xdr:from>
    <xdr:ext cx="469744" cy="259045"/>
    <xdr:sp macro="" textlink="">
      <xdr:nvSpPr>
        <xdr:cNvPr id="753" name="テキスト ボックス 752"/>
        <xdr:cNvSpPr txBox="1"/>
      </xdr:nvSpPr>
      <xdr:spPr>
        <a:xfrm>
          <a:off x="20199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39</xdr:row>
      <xdr:rowOff>98356</xdr:rowOff>
    </xdr:to>
    <xdr:cxnSp macro="">
      <xdr:nvCxnSpPr>
        <xdr:cNvPr id="754" name="直線コネクタ 753"/>
        <xdr:cNvCxnSpPr/>
      </xdr:nvCxnSpPr>
      <xdr:spPr>
        <a:xfrm>
          <a:off x="18656300" y="6654800"/>
          <a:ext cx="889000" cy="13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111792</xdr:rowOff>
    </xdr:from>
    <xdr:to>
      <xdr:col>102</xdr:col>
      <xdr:colOff>165100</xdr:colOff>
      <xdr:row>39</xdr:row>
      <xdr:rowOff>41942</xdr:rowOff>
    </xdr:to>
    <xdr:sp macro="" textlink="">
      <xdr:nvSpPr>
        <xdr:cNvPr id="755" name="フローチャート: 判断 754"/>
        <xdr:cNvSpPr/>
      </xdr:nvSpPr>
      <xdr:spPr>
        <a:xfrm>
          <a:off x="19494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58470</xdr:rowOff>
    </xdr:from>
    <xdr:ext cx="469744" cy="259045"/>
    <xdr:sp macro="" textlink="">
      <xdr:nvSpPr>
        <xdr:cNvPr id="756" name="テキスト ボックス 755"/>
        <xdr:cNvSpPr txBox="1"/>
      </xdr:nvSpPr>
      <xdr:spPr>
        <a:xfrm>
          <a:off x="19310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13233</xdr:rowOff>
    </xdr:from>
    <xdr:to>
      <xdr:col>98</xdr:col>
      <xdr:colOff>38100</xdr:colOff>
      <xdr:row>39</xdr:row>
      <xdr:rowOff>114833</xdr:rowOff>
    </xdr:to>
    <xdr:sp macro="" textlink="">
      <xdr:nvSpPr>
        <xdr:cNvPr id="757" name="フローチャート: 判断 756"/>
        <xdr:cNvSpPr/>
      </xdr:nvSpPr>
      <xdr:spPr>
        <a:xfrm>
          <a:off x="18605500" y="669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105960</xdr:rowOff>
    </xdr:from>
    <xdr:ext cx="469744" cy="259045"/>
    <xdr:sp macro="" textlink="">
      <xdr:nvSpPr>
        <xdr:cNvPr id="758" name="テキスト ボックス 757"/>
        <xdr:cNvSpPr txBox="1"/>
      </xdr:nvSpPr>
      <xdr:spPr>
        <a:xfrm>
          <a:off x="18421428" y="679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32076</xdr:rowOff>
    </xdr:from>
    <xdr:to>
      <xdr:col>116</xdr:col>
      <xdr:colOff>114300</xdr:colOff>
      <xdr:row>39</xdr:row>
      <xdr:rowOff>133676</xdr:rowOff>
    </xdr:to>
    <xdr:sp macro="" textlink="">
      <xdr:nvSpPr>
        <xdr:cNvPr id="764" name="楕円 763"/>
        <xdr:cNvSpPr/>
      </xdr:nvSpPr>
      <xdr:spPr>
        <a:xfrm>
          <a:off x="221107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118453</xdr:rowOff>
    </xdr:from>
    <xdr:ext cx="378565" cy="259045"/>
    <xdr:sp macro="" textlink="">
      <xdr:nvSpPr>
        <xdr:cNvPr id="765" name="投資及び出資金該当値テキスト"/>
        <xdr:cNvSpPr txBox="1"/>
      </xdr:nvSpPr>
      <xdr:spPr>
        <a:xfrm>
          <a:off x="22212300" y="6633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47556</xdr:rowOff>
    </xdr:from>
    <xdr:to>
      <xdr:col>102</xdr:col>
      <xdr:colOff>165100</xdr:colOff>
      <xdr:row>39</xdr:row>
      <xdr:rowOff>149156</xdr:rowOff>
    </xdr:to>
    <xdr:sp macro="" textlink="">
      <xdr:nvSpPr>
        <xdr:cNvPr id="770" name="楕円 769"/>
        <xdr:cNvSpPr/>
      </xdr:nvSpPr>
      <xdr:spPr>
        <a:xfrm>
          <a:off x="19494500" y="673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140283</xdr:rowOff>
    </xdr:from>
    <xdr:ext cx="313932" cy="259045"/>
    <xdr:sp macro="" textlink="">
      <xdr:nvSpPr>
        <xdr:cNvPr id="771" name="テキスト ボックス 770"/>
        <xdr:cNvSpPr txBox="1"/>
      </xdr:nvSpPr>
      <xdr:spPr>
        <a:xfrm>
          <a:off x="19388333" y="68268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35577</xdr:rowOff>
    </xdr:from>
    <xdr:ext cx="469744" cy="259045"/>
    <xdr:sp macro="" textlink="">
      <xdr:nvSpPr>
        <xdr:cNvPr id="773" name="テキスト ボックス 772"/>
        <xdr:cNvSpPr txBox="1"/>
      </xdr:nvSpPr>
      <xdr:spPr>
        <a:xfrm>
          <a:off x="18421428"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7" name="テキスト ボックス 78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9" name="テキスト ボックス 78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1" name="テキスト ボックス 79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133848</xdr:rowOff>
    </xdr:from>
    <xdr:to>
      <xdr:col>116</xdr:col>
      <xdr:colOff>62864</xdr:colOff>
      <xdr:row>58</xdr:row>
      <xdr:rowOff>139700</xdr:rowOff>
    </xdr:to>
    <xdr:cxnSp macro="">
      <xdr:nvCxnSpPr>
        <xdr:cNvPr id="795" name="直線コネクタ 794"/>
        <xdr:cNvCxnSpPr/>
      </xdr:nvCxnSpPr>
      <xdr:spPr>
        <a:xfrm flipV="1">
          <a:off x="22159595" y="8877798"/>
          <a:ext cx="1269" cy="120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80525</xdr:rowOff>
    </xdr:from>
    <xdr:ext cx="534377" cy="259045"/>
    <xdr:sp macro="" textlink="">
      <xdr:nvSpPr>
        <xdr:cNvPr id="798" name="貸付金最大値テキスト"/>
        <xdr:cNvSpPr txBox="1"/>
      </xdr:nvSpPr>
      <xdr:spPr>
        <a:xfrm>
          <a:off x="22212300" y="86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133848</xdr:rowOff>
    </xdr:from>
    <xdr:to>
      <xdr:col>116</xdr:col>
      <xdr:colOff>152400</xdr:colOff>
      <xdr:row>51</xdr:row>
      <xdr:rowOff>133848</xdr:rowOff>
    </xdr:to>
    <xdr:cxnSp macro="">
      <xdr:nvCxnSpPr>
        <xdr:cNvPr id="799" name="直線コネクタ 798"/>
        <xdr:cNvCxnSpPr/>
      </xdr:nvCxnSpPr>
      <xdr:spPr>
        <a:xfrm>
          <a:off x="22072600" y="8877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2323</xdr:rowOff>
    </xdr:from>
    <xdr:ext cx="469744" cy="259045"/>
    <xdr:sp macro="" textlink="">
      <xdr:nvSpPr>
        <xdr:cNvPr id="801" name="貸付金平均値テキスト"/>
        <xdr:cNvSpPr txBox="1"/>
      </xdr:nvSpPr>
      <xdr:spPr>
        <a:xfrm>
          <a:off x="22212300" y="97749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150896</xdr:rowOff>
    </xdr:from>
    <xdr:to>
      <xdr:col>116</xdr:col>
      <xdr:colOff>114300</xdr:colOff>
      <xdr:row>58</xdr:row>
      <xdr:rowOff>81046</xdr:rowOff>
    </xdr:to>
    <xdr:sp macro="" textlink="">
      <xdr:nvSpPr>
        <xdr:cNvPr id="802" name="フローチャート: 判断 801"/>
        <xdr:cNvSpPr/>
      </xdr:nvSpPr>
      <xdr:spPr>
        <a:xfrm>
          <a:off x="221107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131059</xdr:rowOff>
    </xdr:from>
    <xdr:to>
      <xdr:col>111</xdr:col>
      <xdr:colOff>177800</xdr:colOff>
      <xdr:row>58</xdr:row>
      <xdr:rowOff>139700</xdr:rowOff>
    </xdr:to>
    <xdr:cxnSp macro="">
      <xdr:nvCxnSpPr>
        <xdr:cNvPr id="803" name="直線コネクタ 802"/>
        <xdr:cNvCxnSpPr/>
      </xdr:nvCxnSpPr>
      <xdr:spPr>
        <a:xfrm>
          <a:off x="20434300" y="1007515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42357</xdr:rowOff>
    </xdr:from>
    <xdr:to>
      <xdr:col>112</xdr:col>
      <xdr:colOff>38100</xdr:colOff>
      <xdr:row>57</xdr:row>
      <xdr:rowOff>143957</xdr:rowOff>
    </xdr:to>
    <xdr:sp macro="" textlink="">
      <xdr:nvSpPr>
        <xdr:cNvPr id="804" name="フローチャート: 判断 803"/>
        <xdr:cNvSpPr/>
      </xdr:nvSpPr>
      <xdr:spPr>
        <a:xfrm>
          <a:off x="21272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160484</xdr:rowOff>
    </xdr:from>
    <xdr:ext cx="469744" cy="259045"/>
    <xdr:sp macro="" textlink="">
      <xdr:nvSpPr>
        <xdr:cNvPr id="805" name="テキスト ボックス 804"/>
        <xdr:cNvSpPr txBox="1"/>
      </xdr:nvSpPr>
      <xdr:spPr>
        <a:xfrm>
          <a:off x="21088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131059</xdr:rowOff>
    </xdr:from>
    <xdr:to>
      <xdr:col>107</xdr:col>
      <xdr:colOff>50800</xdr:colOff>
      <xdr:row>58</xdr:row>
      <xdr:rowOff>131242</xdr:rowOff>
    </xdr:to>
    <xdr:cxnSp macro="">
      <xdr:nvCxnSpPr>
        <xdr:cNvPr id="806" name="直線コネクタ 805"/>
        <xdr:cNvCxnSpPr/>
      </xdr:nvCxnSpPr>
      <xdr:spPr>
        <a:xfrm flipV="1">
          <a:off x="19545300" y="10075159"/>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141204</xdr:rowOff>
    </xdr:from>
    <xdr:to>
      <xdr:col>107</xdr:col>
      <xdr:colOff>101600</xdr:colOff>
      <xdr:row>57</xdr:row>
      <xdr:rowOff>71354</xdr:rowOff>
    </xdr:to>
    <xdr:sp macro="" textlink="">
      <xdr:nvSpPr>
        <xdr:cNvPr id="807" name="フローチャート: 判断 806"/>
        <xdr:cNvSpPr/>
      </xdr:nvSpPr>
      <xdr:spPr>
        <a:xfrm>
          <a:off x="20383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87881</xdr:rowOff>
    </xdr:from>
    <xdr:ext cx="469744" cy="259045"/>
    <xdr:sp macro="" textlink="">
      <xdr:nvSpPr>
        <xdr:cNvPr id="808" name="テキスト ボックス 807"/>
        <xdr:cNvSpPr txBox="1"/>
      </xdr:nvSpPr>
      <xdr:spPr>
        <a:xfrm>
          <a:off x="20199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131242</xdr:rowOff>
    </xdr:from>
    <xdr:to>
      <xdr:col>102</xdr:col>
      <xdr:colOff>114300</xdr:colOff>
      <xdr:row>58</xdr:row>
      <xdr:rowOff>131379</xdr:rowOff>
    </xdr:to>
    <xdr:cxnSp macro="">
      <xdr:nvCxnSpPr>
        <xdr:cNvPr id="809" name="直線コネクタ 808"/>
        <xdr:cNvCxnSpPr/>
      </xdr:nvCxnSpPr>
      <xdr:spPr>
        <a:xfrm flipV="1">
          <a:off x="18656300" y="10075342"/>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58268</xdr:rowOff>
    </xdr:from>
    <xdr:to>
      <xdr:col>102</xdr:col>
      <xdr:colOff>165100</xdr:colOff>
      <xdr:row>57</xdr:row>
      <xdr:rowOff>159868</xdr:rowOff>
    </xdr:to>
    <xdr:sp macro="" textlink="">
      <xdr:nvSpPr>
        <xdr:cNvPr id="810" name="フローチャート: 判断 809"/>
        <xdr:cNvSpPr/>
      </xdr:nvSpPr>
      <xdr:spPr>
        <a:xfrm>
          <a:off x="19494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4945</xdr:rowOff>
    </xdr:from>
    <xdr:ext cx="469744" cy="259045"/>
    <xdr:sp macro="" textlink="">
      <xdr:nvSpPr>
        <xdr:cNvPr id="811" name="テキスト ボックス 810"/>
        <xdr:cNvSpPr txBox="1"/>
      </xdr:nvSpPr>
      <xdr:spPr>
        <a:xfrm>
          <a:off x="19310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40894</xdr:rowOff>
    </xdr:from>
    <xdr:to>
      <xdr:col>98</xdr:col>
      <xdr:colOff>38100</xdr:colOff>
      <xdr:row>57</xdr:row>
      <xdr:rowOff>142494</xdr:rowOff>
    </xdr:to>
    <xdr:sp macro="" textlink="">
      <xdr:nvSpPr>
        <xdr:cNvPr id="812" name="フローチャート: 判断 811"/>
        <xdr:cNvSpPr/>
      </xdr:nvSpPr>
      <xdr:spPr>
        <a:xfrm>
          <a:off x="18605500" y="981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159021</xdr:rowOff>
    </xdr:from>
    <xdr:ext cx="469744" cy="259045"/>
    <xdr:sp macro="" textlink="">
      <xdr:nvSpPr>
        <xdr:cNvPr id="813" name="テキスト ボックス 812"/>
        <xdr:cNvSpPr txBox="1"/>
      </xdr:nvSpPr>
      <xdr:spPr>
        <a:xfrm>
          <a:off x="18421428" y="958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20"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2" name="テキスト ボックス 821"/>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80259</xdr:rowOff>
    </xdr:from>
    <xdr:to>
      <xdr:col>107</xdr:col>
      <xdr:colOff>101600</xdr:colOff>
      <xdr:row>59</xdr:row>
      <xdr:rowOff>10409</xdr:rowOff>
    </xdr:to>
    <xdr:sp macro="" textlink="">
      <xdr:nvSpPr>
        <xdr:cNvPr id="823" name="楕円 822"/>
        <xdr:cNvSpPr/>
      </xdr:nvSpPr>
      <xdr:spPr>
        <a:xfrm>
          <a:off x="20383500" y="100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1536</xdr:rowOff>
    </xdr:from>
    <xdr:ext cx="378565" cy="259045"/>
    <xdr:sp macro="" textlink="">
      <xdr:nvSpPr>
        <xdr:cNvPr id="824" name="テキスト ボックス 823"/>
        <xdr:cNvSpPr txBox="1"/>
      </xdr:nvSpPr>
      <xdr:spPr>
        <a:xfrm>
          <a:off x="20245017" y="1011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80442</xdr:rowOff>
    </xdr:from>
    <xdr:to>
      <xdr:col>102</xdr:col>
      <xdr:colOff>165100</xdr:colOff>
      <xdr:row>59</xdr:row>
      <xdr:rowOff>10592</xdr:rowOff>
    </xdr:to>
    <xdr:sp macro="" textlink="">
      <xdr:nvSpPr>
        <xdr:cNvPr id="825" name="楕円 824"/>
        <xdr:cNvSpPr/>
      </xdr:nvSpPr>
      <xdr:spPr>
        <a:xfrm>
          <a:off x="19494500" y="10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1719</xdr:rowOff>
    </xdr:from>
    <xdr:ext cx="378565" cy="259045"/>
    <xdr:sp macro="" textlink="">
      <xdr:nvSpPr>
        <xdr:cNvPr id="826" name="テキスト ボックス 825"/>
        <xdr:cNvSpPr txBox="1"/>
      </xdr:nvSpPr>
      <xdr:spPr>
        <a:xfrm>
          <a:off x="19356017" y="10117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80579</xdr:rowOff>
    </xdr:from>
    <xdr:to>
      <xdr:col>98</xdr:col>
      <xdr:colOff>38100</xdr:colOff>
      <xdr:row>59</xdr:row>
      <xdr:rowOff>10729</xdr:rowOff>
    </xdr:to>
    <xdr:sp macro="" textlink="">
      <xdr:nvSpPr>
        <xdr:cNvPr id="827" name="楕円 826"/>
        <xdr:cNvSpPr/>
      </xdr:nvSpPr>
      <xdr:spPr>
        <a:xfrm>
          <a:off x="18605500" y="1002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1856</xdr:rowOff>
    </xdr:from>
    <xdr:ext cx="378565" cy="259045"/>
    <xdr:sp macro="" textlink="">
      <xdr:nvSpPr>
        <xdr:cNvPr id="828" name="テキスト ボックス 827"/>
        <xdr:cNvSpPr txBox="1"/>
      </xdr:nvSpPr>
      <xdr:spPr>
        <a:xfrm>
          <a:off x="18467017" y="1011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0" name="直線コネクタ 83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1" name="テキスト ボックス 84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2" name="直線コネクタ 84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3" name="テキスト ボックス 84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4" name="直線コネクタ 84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5" name="テキスト ボックス 84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6" name="直線コネクタ 84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7" name="テキスト ボックス 846"/>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8" name="直線コネクタ 84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9" name="テキスト ボックス 84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0" name="直線コネクタ 84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1" name="テキスト ボックス 85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26967</xdr:rowOff>
    </xdr:from>
    <xdr:to>
      <xdr:col>116</xdr:col>
      <xdr:colOff>62864</xdr:colOff>
      <xdr:row>79</xdr:row>
      <xdr:rowOff>66875</xdr:rowOff>
    </xdr:to>
    <xdr:cxnSp macro="">
      <xdr:nvCxnSpPr>
        <xdr:cNvPr id="855" name="直線コネクタ 854"/>
        <xdr:cNvCxnSpPr/>
      </xdr:nvCxnSpPr>
      <xdr:spPr>
        <a:xfrm flipV="1">
          <a:off x="22159595" y="12199917"/>
          <a:ext cx="1269" cy="141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70702</xdr:rowOff>
    </xdr:from>
    <xdr:ext cx="534377" cy="259045"/>
    <xdr:sp macro="" textlink="">
      <xdr:nvSpPr>
        <xdr:cNvPr id="856" name="繰出金最小値テキスト"/>
        <xdr:cNvSpPr txBox="1"/>
      </xdr:nvSpPr>
      <xdr:spPr>
        <a:xfrm>
          <a:off x="22212300" y="1361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66875</xdr:rowOff>
    </xdr:from>
    <xdr:to>
      <xdr:col>116</xdr:col>
      <xdr:colOff>152400</xdr:colOff>
      <xdr:row>79</xdr:row>
      <xdr:rowOff>66875</xdr:rowOff>
    </xdr:to>
    <xdr:cxnSp macro="">
      <xdr:nvCxnSpPr>
        <xdr:cNvPr id="857" name="直線コネクタ 856"/>
        <xdr:cNvCxnSpPr/>
      </xdr:nvCxnSpPr>
      <xdr:spPr>
        <a:xfrm>
          <a:off x="22072600" y="1361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145094</xdr:rowOff>
    </xdr:from>
    <xdr:ext cx="599010" cy="259045"/>
    <xdr:sp macro="" textlink="">
      <xdr:nvSpPr>
        <xdr:cNvPr id="858" name="繰出金最大値テキスト"/>
        <xdr:cNvSpPr txBox="1"/>
      </xdr:nvSpPr>
      <xdr:spPr>
        <a:xfrm>
          <a:off x="22212300" y="1197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26967</xdr:rowOff>
    </xdr:from>
    <xdr:to>
      <xdr:col>116</xdr:col>
      <xdr:colOff>152400</xdr:colOff>
      <xdr:row>71</xdr:row>
      <xdr:rowOff>26967</xdr:rowOff>
    </xdr:to>
    <xdr:cxnSp macro="">
      <xdr:nvCxnSpPr>
        <xdr:cNvPr id="859" name="直線コネクタ 858"/>
        <xdr:cNvCxnSpPr/>
      </xdr:nvCxnSpPr>
      <xdr:spPr>
        <a:xfrm>
          <a:off x="22072600" y="12199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151212</xdr:rowOff>
    </xdr:from>
    <xdr:to>
      <xdr:col>116</xdr:col>
      <xdr:colOff>63500</xdr:colOff>
      <xdr:row>71</xdr:row>
      <xdr:rowOff>26967</xdr:rowOff>
    </xdr:to>
    <xdr:cxnSp macro="">
      <xdr:nvCxnSpPr>
        <xdr:cNvPr id="860" name="直線コネクタ 859"/>
        <xdr:cNvCxnSpPr/>
      </xdr:nvCxnSpPr>
      <xdr:spPr>
        <a:xfrm>
          <a:off x="21323300" y="12152712"/>
          <a:ext cx="8382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45545</xdr:rowOff>
    </xdr:from>
    <xdr:ext cx="534377" cy="259045"/>
    <xdr:sp macro="" textlink="">
      <xdr:nvSpPr>
        <xdr:cNvPr id="861" name="繰出金平均値テキスト"/>
        <xdr:cNvSpPr txBox="1"/>
      </xdr:nvSpPr>
      <xdr:spPr>
        <a:xfrm>
          <a:off x="22212300" y="13075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67118</xdr:rowOff>
    </xdr:from>
    <xdr:to>
      <xdr:col>116</xdr:col>
      <xdr:colOff>114300</xdr:colOff>
      <xdr:row>76</xdr:row>
      <xdr:rowOff>168718</xdr:rowOff>
    </xdr:to>
    <xdr:sp macro="" textlink="">
      <xdr:nvSpPr>
        <xdr:cNvPr id="862" name="フローチャート: 判断 861"/>
        <xdr:cNvSpPr/>
      </xdr:nvSpPr>
      <xdr:spPr>
        <a:xfrm>
          <a:off x="221107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151212</xdr:rowOff>
    </xdr:from>
    <xdr:to>
      <xdr:col>111</xdr:col>
      <xdr:colOff>177800</xdr:colOff>
      <xdr:row>71</xdr:row>
      <xdr:rowOff>28584</xdr:rowOff>
    </xdr:to>
    <xdr:cxnSp macro="">
      <xdr:nvCxnSpPr>
        <xdr:cNvPr id="863" name="直線コネクタ 862"/>
        <xdr:cNvCxnSpPr/>
      </xdr:nvCxnSpPr>
      <xdr:spPr>
        <a:xfrm flipV="1">
          <a:off x="20434300" y="12152712"/>
          <a:ext cx="889000" cy="4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69028</xdr:rowOff>
    </xdr:from>
    <xdr:to>
      <xdr:col>112</xdr:col>
      <xdr:colOff>38100</xdr:colOff>
      <xdr:row>76</xdr:row>
      <xdr:rowOff>170628</xdr:rowOff>
    </xdr:to>
    <xdr:sp macro="" textlink="">
      <xdr:nvSpPr>
        <xdr:cNvPr id="864" name="フローチャート: 判断 863"/>
        <xdr:cNvSpPr/>
      </xdr:nvSpPr>
      <xdr:spPr>
        <a:xfrm>
          <a:off x="21272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161755</xdr:rowOff>
    </xdr:from>
    <xdr:ext cx="534377" cy="259045"/>
    <xdr:sp macro="" textlink="">
      <xdr:nvSpPr>
        <xdr:cNvPr id="865" name="テキスト ボックス 864"/>
        <xdr:cNvSpPr txBox="1"/>
      </xdr:nvSpPr>
      <xdr:spPr>
        <a:xfrm>
          <a:off x="21056111" y="1319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28584</xdr:rowOff>
    </xdr:from>
    <xdr:to>
      <xdr:col>107</xdr:col>
      <xdr:colOff>50800</xdr:colOff>
      <xdr:row>71</xdr:row>
      <xdr:rowOff>113852</xdr:rowOff>
    </xdr:to>
    <xdr:cxnSp macro="">
      <xdr:nvCxnSpPr>
        <xdr:cNvPr id="866" name="直線コネクタ 865"/>
        <xdr:cNvCxnSpPr/>
      </xdr:nvCxnSpPr>
      <xdr:spPr>
        <a:xfrm flipV="1">
          <a:off x="19545300" y="12201534"/>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58365</xdr:rowOff>
    </xdr:from>
    <xdr:to>
      <xdr:col>107</xdr:col>
      <xdr:colOff>101600</xdr:colOff>
      <xdr:row>76</xdr:row>
      <xdr:rowOff>159965</xdr:rowOff>
    </xdr:to>
    <xdr:sp macro="" textlink="">
      <xdr:nvSpPr>
        <xdr:cNvPr id="867" name="フローチャート: 判断 866"/>
        <xdr:cNvSpPr/>
      </xdr:nvSpPr>
      <xdr:spPr>
        <a:xfrm>
          <a:off x="20383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151092</xdr:rowOff>
    </xdr:from>
    <xdr:ext cx="534377" cy="259045"/>
    <xdr:sp macro="" textlink="">
      <xdr:nvSpPr>
        <xdr:cNvPr id="868" name="テキスト ボックス 867"/>
        <xdr:cNvSpPr txBox="1"/>
      </xdr:nvSpPr>
      <xdr:spPr>
        <a:xfrm>
          <a:off x="20167111" y="1318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113852</xdr:rowOff>
    </xdr:from>
    <xdr:to>
      <xdr:col>102</xdr:col>
      <xdr:colOff>114300</xdr:colOff>
      <xdr:row>71</xdr:row>
      <xdr:rowOff>131160</xdr:rowOff>
    </xdr:to>
    <xdr:cxnSp macro="">
      <xdr:nvCxnSpPr>
        <xdr:cNvPr id="869" name="直線コネクタ 868"/>
        <xdr:cNvCxnSpPr/>
      </xdr:nvCxnSpPr>
      <xdr:spPr>
        <a:xfrm flipV="1">
          <a:off x="18656300" y="12286802"/>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13151</xdr:rowOff>
    </xdr:from>
    <xdr:to>
      <xdr:col>102</xdr:col>
      <xdr:colOff>165100</xdr:colOff>
      <xdr:row>76</xdr:row>
      <xdr:rowOff>114751</xdr:rowOff>
    </xdr:to>
    <xdr:sp macro="" textlink="">
      <xdr:nvSpPr>
        <xdr:cNvPr id="870" name="フローチャート: 判断 869"/>
        <xdr:cNvSpPr/>
      </xdr:nvSpPr>
      <xdr:spPr>
        <a:xfrm>
          <a:off x="19494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105878</xdr:rowOff>
    </xdr:from>
    <xdr:ext cx="534377" cy="259045"/>
    <xdr:sp macro="" textlink="">
      <xdr:nvSpPr>
        <xdr:cNvPr id="871" name="テキスト ボックス 870"/>
        <xdr:cNvSpPr txBox="1"/>
      </xdr:nvSpPr>
      <xdr:spPr>
        <a:xfrm>
          <a:off x="19278111" y="131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21561</xdr:rowOff>
    </xdr:from>
    <xdr:to>
      <xdr:col>98</xdr:col>
      <xdr:colOff>38100</xdr:colOff>
      <xdr:row>76</xdr:row>
      <xdr:rowOff>123161</xdr:rowOff>
    </xdr:to>
    <xdr:sp macro="" textlink="">
      <xdr:nvSpPr>
        <xdr:cNvPr id="872" name="フローチャート: 判断 871"/>
        <xdr:cNvSpPr/>
      </xdr:nvSpPr>
      <xdr:spPr>
        <a:xfrm>
          <a:off x="18605500" y="1305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114288</xdr:rowOff>
    </xdr:from>
    <xdr:ext cx="534377" cy="259045"/>
    <xdr:sp macro="" textlink="">
      <xdr:nvSpPr>
        <xdr:cNvPr id="873" name="テキスト ボックス 872"/>
        <xdr:cNvSpPr txBox="1"/>
      </xdr:nvSpPr>
      <xdr:spPr>
        <a:xfrm>
          <a:off x="18389111" y="1314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147617</xdr:rowOff>
    </xdr:from>
    <xdr:to>
      <xdr:col>116</xdr:col>
      <xdr:colOff>114300</xdr:colOff>
      <xdr:row>71</xdr:row>
      <xdr:rowOff>77767</xdr:rowOff>
    </xdr:to>
    <xdr:sp macro="" textlink="">
      <xdr:nvSpPr>
        <xdr:cNvPr id="879" name="楕円 878"/>
        <xdr:cNvSpPr/>
      </xdr:nvSpPr>
      <xdr:spPr>
        <a:xfrm>
          <a:off x="22110700" y="121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100644</xdr:rowOff>
    </xdr:from>
    <xdr:ext cx="599010" cy="259045"/>
    <xdr:sp macro="" textlink="">
      <xdr:nvSpPr>
        <xdr:cNvPr id="880" name="繰出金該当値テキスト"/>
        <xdr:cNvSpPr txBox="1"/>
      </xdr:nvSpPr>
      <xdr:spPr>
        <a:xfrm>
          <a:off x="22212300" y="1210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100412</xdr:rowOff>
    </xdr:from>
    <xdr:to>
      <xdr:col>112</xdr:col>
      <xdr:colOff>38100</xdr:colOff>
      <xdr:row>71</xdr:row>
      <xdr:rowOff>30562</xdr:rowOff>
    </xdr:to>
    <xdr:sp macro="" textlink="">
      <xdr:nvSpPr>
        <xdr:cNvPr id="881" name="楕円 880"/>
        <xdr:cNvSpPr/>
      </xdr:nvSpPr>
      <xdr:spPr>
        <a:xfrm>
          <a:off x="21272500" y="121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47089</xdr:rowOff>
    </xdr:from>
    <xdr:ext cx="599010" cy="259045"/>
    <xdr:sp macro="" textlink="">
      <xdr:nvSpPr>
        <xdr:cNvPr id="882" name="テキスト ボックス 881"/>
        <xdr:cNvSpPr txBox="1"/>
      </xdr:nvSpPr>
      <xdr:spPr>
        <a:xfrm>
          <a:off x="21023795" y="11877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149234</xdr:rowOff>
    </xdr:from>
    <xdr:to>
      <xdr:col>107</xdr:col>
      <xdr:colOff>101600</xdr:colOff>
      <xdr:row>71</xdr:row>
      <xdr:rowOff>79384</xdr:rowOff>
    </xdr:to>
    <xdr:sp macro="" textlink="">
      <xdr:nvSpPr>
        <xdr:cNvPr id="883" name="楕円 882"/>
        <xdr:cNvSpPr/>
      </xdr:nvSpPr>
      <xdr:spPr>
        <a:xfrm>
          <a:off x="20383500" y="121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69</xdr:row>
      <xdr:rowOff>95911</xdr:rowOff>
    </xdr:from>
    <xdr:ext cx="599010" cy="259045"/>
    <xdr:sp macro="" textlink="">
      <xdr:nvSpPr>
        <xdr:cNvPr id="884" name="テキスト ボックス 883"/>
        <xdr:cNvSpPr txBox="1"/>
      </xdr:nvSpPr>
      <xdr:spPr>
        <a:xfrm>
          <a:off x="20134795" y="1192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63052</xdr:rowOff>
    </xdr:from>
    <xdr:to>
      <xdr:col>102</xdr:col>
      <xdr:colOff>165100</xdr:colOff>
      <xdr:row>71</xdr:row>
      <xdr:rowOff>164652</xdr:rowOff>
    </xdr:to>
    <xdr:sp macro="" textlink="">
      <xdr:nvSpPr>
        <xdr:cNvPr id="885" name="楕円 884"/>
        <xdr:cNvSpPr/>
      </xdr:nvSpPr>
      <xdr:spPr>
        <a:xfrm>
          <a:off x="19494500" y="1223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70</xdr:row>
      <xdr:rowOff>9729</xdr:rowOff>
    </xdr:from>
    <xdr:ext cx="599010" cy="259045"/>
    <xdr:sp macro="" textlink="">
      <xdr:nvSpPr>
        <xdr:cNvPr id="886" name="テキスト ボックス 885"/>
        <xdr:cNvSpPr txBox="1"/>
      </xdr:nvSpPr>
      <xdr:spPr>
        <a:xfrm>
          <a:off x="19245795" y="1201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80360</xdr:rowOff>
    </xdr:from>
    <xdr:to>
      <xdr:col>98</xdr:col>
      <xdr:colOff>38100</xdr:colOff>
      <xdr:row>72</xdr:row>
      <xdr:rowOff>10510</xdr:rowOff>
    </xdr:to>
    <xdr:sp macro="" textlink="">
      <xdr:nvSpPr>
        <xdr:cNvPr id="887" name="楕円 886"/>
        <xdr:cNvSpPr/>
      </xdr:nvSpPr>
      <xdr:spPr>
        <a:xfrm>
          <a:off x="18605500" y="1225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27037</xdr:rowOff>
    </xdr:from>
    <xdr:ext cx="599010" cy="259045"/>
    <xdr:sp macro="" textlink="">
      <xdr:nvSpPr>
        <xdr:cNvPr id="888" name="テキスト ボックス 887"/>
        <xdr:cNvSpPr txBox="1"/>
      </xdr:nvSpPr>
      <xdr:spPr>
        <a:xfrm>
          <a:off x="18356795" y="12028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１，３３２，７９４円、前年度比△３．７％となっている。最も高額な項目である補助費等については、住民一人当たり３２６，１８４円となっており、類似団体と比較して高い水準にある。これは、一部事務組合への負担金が多額であるほか、学校給食会にかかる経費を補助金にしていることが要因の一つである。令和２年度で大きく増えているのは、新型コロナウイルス感染症対策に係る特別定額給付金の支給が大きな要因である。令和３年度は特別定額給付金が皆減したものの、ごみ処理施設整備に係る一部事務組合負担金の増により依然として高い水準になっている。続いて高額な項目である人件費については、住民一人当たり１７３，９６４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４．４％で類似団体内でも高い値である。これは、町内１２公民館、２支所に職員をそれぞれ配置し、地域振興や地域密着型業務など、地域毎の専門的な仕事に従事していることにより、職員削減を行えていないことが主な要因である。なお、令和２年度からは会計年度任用職員制度の導入に伴い物件費から人件費への性質変更により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住民一人当たり１５７，５２６円、前年度比△７．６％となっており、依然として類似団体と比較して高い水準にあるが、町村合併前後の大型建設事業に係る起債の償還終了や普通建設事業の起債額の制限の効果により公債費は近年減少傾向にある。一方で令和３年度完了のごみ処理施設整備や現在実施中の公立病院改築、町立中学校改築、道の駅整備等の大型建設事業により、今後の公債費の増加が懸念されるため、耐用年数を踏まえた適切な償還期間を設定し公債費負担の平準化を図る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10,194
10,119
419.29
13,849,247
13,586,503
212,410
7,177,810
13,466,993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74549</xdr:rowOff>
    </xdr:from>
    <xdr:to>
      <xdr:col>24</xdr:col>
      <xdr:colOff>62865</xdr:colOff>
      <xdr:row>37</xdr:row>
      <xdr:rowOff>116840</xdr:rowOff>
    </xdr:to>
    <xdr:cxnSp macro="">
      <xdr:nvCxnSpPr>
        <xdr:cNvPr id="56" name="直線コネクタ 55"/>
        <xdr:cNvCxnSpPr/>
      </xdr:nvCxnSpPr>
      <xdr:spPr>
        <a:xfrm flipV="1">
          <a:off x="4633595" y="5389499"/>
          <a:ext cx="1270" cy="107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120667</xdr:rowOff>
    </xdr:from>
    <xdr:ext cx="469744" cy="259045"/>
    <xdr:sp macro="" textlink="">
      <xdr:nvSpPr>
        <xdr:cNvPr id="57" name="議会費最小値テキスト"/>
        <xdr:cNvSpPr txBox="1"/>
      </xdr:nvSpPr>
      <xdr:spPr>
        <a:xfrm>
          <a:off x="4686300"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116840</xdr:rowOff>
    </xdr:from>
    <xdr:to>
      <xdr:col>24</xdr:col>
      <xdr:colOff>152400</xdr:colOff>
      <xdr:row>37</xdr:row>
      <xdr:rowOff>116840</xdr:rowOff>
    </xdr:to>
    <xdr:cxnSp macro="">
      <xdr:nvCxnSpPr>
        <xdr:cNvPr id="58" name="直線コネクタ 57"/>
        <xdr:cNvCxnSpPr/>
      </xdr:nvCxnSpPr>
      <xdr:spPr>
        <a:xfrm>
          <a:off x="4546600" y="646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21226</xdr:rowOff>
    </xdr:from>
    <xdr:ext cx="469744" cy="259045"/>
    <xdr:sp macro="" textlink="">
      <xdr:nvSpPr>
        <xdr:cNvPr id="59" name="議会費最大値テキスト"/>
        <xdr:cNvSpPr txBox="1"/>
      </xdr:nvSpPr>
      <xdr:spPr>
        <a:xfrm>
          <a:off x="4686300" y="51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74549</xdr:rowOff>
    </xdr:from>
    <xdr:to>
      <xdr:col>24</xdr:col>
      <xdr:colOff>152400</xdr:colOff>
      <xdr:row>31</xdr:row>
      <xdr:rowOff>74549</xdr:rowOff>
    </xdr:to>
    <xdr:cxnSp macro="">
      <xdr:nvCxnSpPr>
        <xdr:cNvPr id="60" name="直線コネクタ 59"/>
        <xdr:cNvCxnSpPr/>
      </xdr:nvCxnSpPr>
      <xdr:spPr>
        <a:xfrm>
          <a:off x="4546600" y="5389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142367</xdr:rowOff>
    </xdr:from>
    <xdr:to>
      <xdr:col>24</xdr:col>
      <xdr:colOff>63500</xdr:colOff>
      <xdr:row>31</xdr:row>
      <xdr:rowOff>74549</xdr:rowOff>
    </xdr:to>
    <xdr:cxnSp macro="">
      <xdr:nvCxnSpPr>
        <xdr:cNvPr id="61" name="直線コネクタ 60"/>
        <xdr:cNvCxnSpPr/>
      </xdr:nvCxnSpPr>
      <xdr:spPr>
        <a:xfrm>
          <a:off x="3797300" y="5285867"/>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105808</xdr:rowOff>
    </xdr:from>
    <xdr:ext cx="469744" cy="259045"/>
    <xdr:sp macro="" textlink="">
      <xdr:nvSpPr>
        <xdr:cNvPr id="62" name="議会費平均値テキスト"/>
        <xdr:cNvSpPr txBox="1"/>
      </xdr:nvSpPr>
      <xdr:spPr>
        <a:xfrm>
          <a:off x="4686300" y="59351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127381</xdr:rowOff>
    </xdr:from>
    <xdr:to>
      <xdr:col>24</xdr:col>
      <xdr:colOff>114300</xdr:colOff>
      <xdr:row>35</xdr:row>
      <xdr:rowOff>57531</xdr:rowOff>
    </xdr:to>
    <xdr:sp macro="" textlink="">
      <xdr:nvSpPr>
        <xdr:cNvPr id="63" name="フローチャート: 判断 62"/>
        <xdr:cNvSpPr/>
      </xdr:nvSpPr>
      <xdr:spPr>
        <a:xfrm>
          <a:off x="45847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169418</xdr:rowOff>
    </xdr:from>
    <xdr:to>
      <xdr:col>19</xdr:col>
      <xdr:colOff>177800</xdr:colOff>
      <xdr:row>30</xdr:row>
      <xdr:rowOff>142367</xdr:rowOff>
    </xdr:to>
    <xdr:cxnSp macro="">
      <xdr:nvCxnSpPr>
        <xdr:cNvPr id="64" name="直線コネクタ 63"/>
        <xdr:cNvCxnSpPr/>
      </xdr:nvCxnSpPr>
      <xdr:spPr>
        <a:xfrm>
          <a:off x="2908300" y="5141468"/>
          <a:ext cx="889000" cy="1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140716</xdr:rowOff>
    </xdr:from>
    <xdr:to>
      <xdr:col>20</xdr:col>
      <xdr:colOff>38100</xdr:colOff>
      <xdr:row>35</xdr:row>
      <xdr:rowOff>70866</xdr:rowOff>
    </xdr:to>
    <xdr:sp macro="" textlink="">
      <xdr:nvSpPr>
        <xdr:cNvPr id="65" name="フローチャート: 判断 64"/>
        <xdr:cNvSpPr/>
      </xdr:nvSpPr>
      <xdr:spPr>
        <a:xfrm>
          <a:off x="3746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61993</xdr:rowOff>
    </xdr:from>
    <xdr:ext cx="469744" cy="259045"/>
    <xdr:sp macro="" textlink="">
      <xdr:nvSpPr>
        <xdr:cNvPr id="66" name="テキスト ボックス 65"/>
        <xdr:cNvSpPr txBox="1"/>
      </xdr:nvSpPr>
      <xdr:spPr>
        <a:xfrm>
          <a:off x="3562428" y="606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169418</xdr:rowOff>
    </xdr:from>
    <xdr:to>
      <xdr:col>15</xdr:col>
      <xdr:colOff>50800</xdr:colOff>
      <xdr:row>30</xdr:row>
      <xdr:rowOff>60833</xdr:rowOff>
    </xdr:to>
    <xdr:cxnSp macro="">
      <xdr:nvCxnSpPr>
        <xdr:cNvPr id="67" name="直線コネクタ 66"/>
        <xdr:cNvCxnSpPr/>
      </xdr:nvCxnSpPr>
      <xdr:spPr>
        <a:xfrm flipV="1">
          <a:off x="2019300" y="5141468"/>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124714</xdr:rowOff>
    </xdr:from>
    <xdr:to>
      <xdr:col>15</xdr:col>
      <xdr:colOff>101600</xdr:colOff>
      <xdr:row>34</xdr:row>
      <xdr:rowOff>54864</xdr:rowOff>
    </xdr:to>
    <xdr:sp macro="" textlink="">
      <xdr:nvSpPr>
        <xdr:cNvPr id="68" name="フローチャート: 判断 67"/>
        <xdr:cNvSpPr/>
      </xdr:nvSpPr>
      <xdr:spPr>
        <a:xfrm>
          <a:off x="2857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45991</xdr:rowOff>
    </xdr:from>
    <xdr:ext cx="469744" cy="259045"/>
    <xdr:sp macro="" textlink="">
      <xdr:nvSpPr>
        <xdr:cNvPr id="69" name="テキスト ボックス 68"/>
        <xdr:cNvSpPr txBox="1"/>
      </xdr:nvSpPr>
      <xdr:spPr>
        <a:xfrm>
          <a:off x="2673428" y="587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60833</xdr:rowOff>
    </xdr:from>
    <xdr:to>
      <xdr:col>10</xdr:col>
      <xdr:colOff>114300</xdr:colOff>
      <xdr:row>30</xdr:row>
      <xdr:rowOff>87503</xdr:rowOff>
    </xdr:to>
    <xdr:cxnSp macro="">
      <xdr:nvCxnSpPr>
        <xdr:cNvPr id="70" name="直線コネクタ 69"/>
        <xdr:cNvCxnSpPr/>
      </xdr:nvCxnSpPr>
      <xdr:spPr>
        <a:xfrm flipV="1">
          <a:off x="1130300" y="520433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143383</xdr:rowOff>
    </xdr:from>
    <xdr:to>
      <xdr:col>10</xdr:col>
      <xdr:colOff>165100</xdr:colOff>
      <xdr:row>34</xdr:row>
      <xdr:rowOff>73533</xdr:rowOff>
    </xdr:to>
    <xdr:sp macro="" textlink="">
      <xdr:nvSpPr>
        <xdr:cNvPr id="71" name="フローチャート: 判断 70"/>
        <xdr:cNvSpPr/>
      </xdr:nvSpPr>
      <xdr:spPr>
        <a:xfrm>
          <a:off x="1968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64660</xdr:rowOff>
    </xdr:from>
    <xdr:ext cx="469744" cy="259045"/>
    <xdr:sp macro="" textlink="">
      <xdr:nvSpPr>
        <xdr:cNvPr id="72" name="テキスト ボックス 71"/>
        <xdr:cNvSpPr txBox="1"/>
      </xdr:nvSpPr>
      <xdr:spPr>
        <a:xfrm>
          <a:off x="1784428" y="58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xdr:rowOff>
    </xdr:from>
    <xdr:to>
      <xdr:col>6</xdr:col>
      <xdr:colOff>38100</xdr:colOff>
      <xdr:row>34</xdr:row>
      <xdr:rowOff>105918</xdr:rowOff>
    </xdr:to>
    <xdr:sp macro="" textlink="">
      <xdr:nvSpPr>
        <xdr:cNvPr id="73" name="フローチャート: 判断 72"/>
        <xdr:cNvSpPr/>
      </xdr:nvSpPr>
      <xdr:spPr>
        <a:xfrm>
          <a:off x="1079500" y="583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97045</xdr:rowOff>
    </xdr:from>
    <xdr:ext cx="469744" cy="259045"/>
    <xdr:sp macro="" textlink="">
      <xdr:nvSpPr>
        <xdr:cNvPr id="74" name="テキスト ボックス 73"/>
        <xdr:cNvSpPr txBox="1"/>
      </xdr:nvSpPr>
      <xdr:spPr>
        <a:xfrm>
          <a:off x="895428" y="5926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23749</xdr:rowOff>
    </xdr:from>
    <xdr:to>
      <xdr:col>24</xdr:col>
      <xdr:colOff>114300</xdr:colOff>
      <xdr:row>31</xdr:row>
      <xdr:rowOff>125349</xdr:rowOff>
    </xdr:to>
    <xdr:sp macro="" textlink="">
      <xdr:nvSpPr>
        <xdr:cNvPr id="80" name="楕円 79"/>
        <xdr:cNvSpPr/>
      </xdr:nvSpPr>
      <xdr:spPr>
        <a:xfrm>
          <a:off x="4584700" y="533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148226</xdr:rowOff>
    </xdr:from>
    <xdr:ext cx="469744" cy="259045"/>
    <xdr:sp macro="" textlink="">
      <xdr:nvSpPr>
        <xdr:cNvPr id="81" name="議会費該当値テキスト"/>
        <xdr:cNvSpPr txBox="1"/>
      </xdr:nvSpPr>
      <xdr:spPr>
        <a:xfrm>
          <a:off x="4686300" y="5291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91567</xdr:rowOff>
    </xdr:from>
    <xdr:to>
      <xdr:col>20</xdr:col>
      <xdr:colOff>38100</xdr:colOff>
      <xdr:row>31</xdr:row>
      <xdr:rowOff>21717</xdr:rowOff>
    </xdr:to>
    <xdr:sp macro="" textlink="">
      <xdr:nvSpPr>
        <xdr:cNvPr id="82" name="楕円 81"/>
        <xdr:cNvSpPr/>
      </xdr:nvSpPr>
      <xdr:spPr>
        <a:xfrm>
          <a:off x="37465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38244</xdr:rowOff>
    </xdr:from>
    <xdr:ext cx="469744" cy="259045"/>
    <xdr:sp macro="" textlink="">
      <xdr:nvSpPr>
        <xdr:cNvPr id="83" name="テキスト ボックス 82"/>
        <xdr:cNvSpPr txBox="1"/>
      </xdr:nvSpPr>
      <xdr:spPr>
        <a:xfrm>
          <a:off x="3562428" y="501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118618</xdr:rowOff>
    </xdr:from>
    <xdr:to>
      <xdr:col>15</xdr:col>
      <xdr:colOff>101600</xdr:colOff>
      <xdr:row>30</xdr:row>
      <xdr:rowOff>48768</xdr:rowOff>
    </xdr:to>
    <xdr:sp macro="" textlink="">
      <xdr:nvSpPr>
        <xdr:cNvPr id="84" name="楕円 83"/>
        <xdr:cNvSpPr/>
      </xdr:nvSpPr>
      <xdr:spPr>
        <a:xfrm>
          <a:off x="2857500" y="509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65295</xdr:rowOff>
    </xdr:from>
    <xdr:ext cx="469744" cy="259045"/>
    <xdr:sp macro="" textlink="">
      <xdr:nvSpPr>
        <xdr:cNvPr id="85" name="テキスト ボックス 84"/>
        <xdr:cNvSpPr txBox="1"/>
      </xdr:nvSpPr>
      <xdr:spPr>
        <a:xfrm>
          <a:off x="2673428" y="486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10033</xdr:rowOff>
    </xdr:from>
    <xdr:to>
      <xdr:col>10</xdr:col>
      <xdr:colOff>165100</xdr:colOff>
      <xdr:row>30</xdr:row>
      <xdr:rowOff>111633</xdr:rowOff>
    </xdr:to>
    <xdr:sp macro="" textlink="">
      <xdr:nvSpPr>
        <xdr:cNvPr id="86" name="楕円 85"/>
        <xdr:cNvSpPr/>
      </xdr:nvSpPr>
      <xdr:spPr>
        <a:xfrm>
          <a:off x="1968500" y="515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128160</xdr:rowOff>
    </xdr:from>
    <xdr:ext cx="469744" cy="259045"/>
    <xdr:sp macro="" textlink="">
      <xdr:nvSpPr>
        <xdr:cNvPr id="87" name="テキスト ボックス 86"/>
        <xdr:cNvSpPr txBox="1"/>
      </xdr:nvSpPr>
      <xdr:spPr>
        <a:xfrm>
          <a:off x="1784428" y="492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36703</xdr:rowOff>
    </xdr:from>
    <xdr:to>
      <xdr:col>6</xdr:col>
      <xdr:colOff>38100</xdr:colOff>
      <xdr:row>30</xdr:row>
      <xdr:rowOff>138303</xdr:rowOff>
    </xdr:to>
    <xdr:sp macro="" textlink="">
      <xdr:nvSpPr>
        <xdr:cNvPr id="88" name="楕円 87"/>
        <xdr:cNvSpPr/>
      </xdr:nvSpPr>
      <xdr:spPr>
        <a:xfrm>
          <a:off x="1079500" y="518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154830</xdr:rowOff>
    </xdr:from>
    <xdr:ext cx="469744" cy="259045"/>
    <xdr:sp macro="" textlink="">
      <xdr:nvSpPr>
        <xdr:cNvPr id="89" name="テキスト ボックス 88"/>
        <xdr:cNvSpPr txBox="1"/>
      </xdr:nvSpPr>
      <xdr:spPr>
        <a:xfrm>
          <a:off x="895428" y="495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2" name="テキスト ボックス 101"/>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2846</xdr:rowOff>
    </xdr:from>
    <xdr:to>
      <xdr:col>24</xdr:col>
      <xdr:colOff>62865</xdr:colOff>
      <xdr:row>59</xdr:row>
      <xdr:rowOff>82440</xdr:rowOff>
    </xdr:to>
    <xdr:cxnSp macro="">
      <xdr:nvCxnSpPr>
        <xdr:cNvPr id="112" name="直線コネクタ 111"/>
        <xdr:cNvCxnSpPr/>
      </xdr:nvCxnSpPr>
      <xdr:spPr>
        <a:xfrm flipV="1">
          <a:off x="4633595" y="9089696"/>
          <a:ext cx="1270" cy="110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86267</xdr:rowOff>
    </xdr:from>
    <xdr:ext cx="534377" cy="259045"/>
    <xdr:sp macro="" textlink="">
      <xdr:nvSpPr>
        <xdr:cNvPr id="113" name="総務費最小値テキスト"/>
        <xdr:cNvSpPr txBox="1"/>
      </xdr:nvSpPr>
      <xdr:spPr>
        <a:xfrm>
          <a:off x="4686300" y="10201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82440</xdr:rowOff>
    </xdr:from>
    <xdr:to>
      <xdr:col>24</xdr:col>
      <xdr:colOff>152400</xdr:colOff>
      <xdr:row>59</xdr:row>
      <xdr:rowOff>82440</xdr:rowOff>
    </xdr:to>
    <xdr:cxnSp macro="">
      <xdr:nvCxnSpPr>
        <xdr:cNvPr id="114" name="直線コネクタ 113"/>
        <xdr:cNvCxnSpPr/>
      </xdr:nvCxnSpPr>
      <xdr:spPr>
        <a:xfrm>
          <a:off x="4546600" y="1019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120973</xdr:rowOff>
    </xdr:from>
    <xdr:ext cx="599010" cy="259045"/>
    <xdr:sp macro="" textlink="">
      <xdr:nvSpPr>
        <xdr:cNvPr id="115" name="総務費最大値テキスト"/>
        <xdr:cNvSpPr txBox="1"/>
      </xdr:nvSpPr>
      <xdr:spPr>
        <a:xfrm>
          <a:off x="4686300" y="88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2846</xdr:rowOff>
    </xdr:from>
    <xdr:to>
      <xdr:col>24</xdr:col>
      <xdr:colOff>152400</xdr:colOff>
      <xdr:row>53</xdr:row>
      <xdr:rowOff>2846</xdr:rowOff>
    </xdr:to>
    <xdr:cxnSp macro="">
      <xdr:nvCxnSpPr>
        <xdr:cNvPr id="116" name="直線コネクタ 115"/>
        <xdr:cNvCxnSpPr/>
      </xdr:nvCxnSpPr>
      <xdr:spPr>
        <a:xfrm>
          <a:off x="4546600" y="90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113974</xdr:rowOff>
    </xdr:from>
    <xdr:to>
      <xdr:col>24</xdr:col>
      <xdr:colOff>63500</xdr:colOff>
      <xdr:row>54</xdr:row>
      <xdr:rowOff>157521</xdr:rowOff>
    </xdr:to>
    <xdr:cxnSp macro="">
      <xdr:nvCxnSpPr>
        <xdr:cNvPr id="117" name="直線コネクタ 116"/>
        <xdr:cNvCxnSpPr/>
      </xdr:nvCxnSpPr>
      <xdr:spPr>
        <a:xfrm>
          <a:off x="3797300" y="9029374"/>
          <a:ext cx="838200" cy="38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24081</xdr:rowOff>
    </xdr:from>
    <xdr:ext cx="599010" cy="259045"/>
    <xdr:sp macro="" textlink="">
      <xdr:nvSpPr>
        <xdr:cNvPr id="118" name="総務費平均値テキスト"/>
        <xdr:cNvSpPr txBox="1"/>
      </xdr:nvSpPr>
      <xdr:spPr>
        <a:xfrm>
          <a:off x="4686300" y="97967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45654</xdr:rowOff>
    </xdr:from>
    <xdr:to>
      <xdr:col>24</xdr:col>
      <xdr:colOff>114300</xdr:colOff>
      <xdr:row>57</xdr:row>
      <xdr:rowOff>147254</xdr:rowOff>
    </xdr:to>
    <xdr:sp macro="" textlink="">
      <xdr:nvSpPr>
        <xdr:cNvPr id="119" name="フローチャート: 判断 118"/>
        <xdr:cNvSpPr/>
      </xdr:nvSpPr>
      <xdr:spPr>
        <a:xfrm>
          <a:off x="4584700" y="981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113974</xdr:rowOff>
    </xdr:from>
    <xdr:to>
      <xdr:col>19</xdr:col>
      <xdr:colOff>177800</xdr:colOff>
      <xdr:row>55</xdr:row>
      <xdr:rowOff>93665</xdr:rowOff>
    </xdr:to>
    <xdr:cxnSp macro="">
      <xdr:nvCxnSpPr>
        <xdr:cNvPr id="120" name="直線コネクタ 119"/>
        <xdr:cNvCxnSpPr/>
      </xdr:nvCxnSpPr>
      <xdr:spPr>
        <a:xfrm flipV="1">
          <a:off x="2908300" y="9029374"/>
          <a:ext cx="889000" cy="49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37721</xdr:rowOff>
    </xdr:from>
    <xdr:to>
      <xdr:col>20</xdr:col>
      <xdr:colOff>38100</xdr:colOff>
      <xdr:row>55</xdr:row>
      <xdr:rowOff>139321</xdr:rowOff>
    </xdr:to>
    <xdr:sp macro="" textlink="">
      <xdr:nvSpPr>
        <xdr:cNvPr id="121" name="フローチャート: 判断 120"/>
        <xdr:cNvSpPr/>
      </xdr:nvSpPr>
      <xdr:spPr>
        <a:xfrm>
          <a:off x="3746500" y="94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130448</xdr:rowOff>
    </xdr:from>
    <xdr:ext cx="599010" cy="259045"/>
    <xdr:sp macro="" textlink="">
      <xdr:nvSpPr>
        <xdr:cNvPr id="122" name="テキスト ボックス 121"/>
        <xdr:cNvSpPr txBox="1"/>
      </xdr:nvSpPr>
      <xdr:spPr>
        <a:xfrm>
          <a:off x="3497795" y="956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93665</xdr:rowOff>
    </xdr:from>
    <xdr:to>
      <xdr:col>15</xdr:col>
      <xdr:colOff>50800</xdr:colOff>
      <xdr:row>57</xdr:row>
      <xdr:rowOff>40473</xdr:rowOff>
    </xdr:to>
    <xdr:cxnSp macro="">
      <xdr:nvCxnSpPr>
        <xdr:cNvPr id="123" name="直線コネクタ 122"/>
        <xdr:cNvCxnSpPr/>
      </xdr:nvCxnSpPr>
      <xdr:spPr>
        <a:xfrm flipV="1">
          <a:off x="2019300" y="9523415"/>
          <a:ext cx="889000" cy="28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95776</xdr:rowOff>
    </xdr:from>
    <xdr:to>
      <xdr:col>15</xdr:col>
      <xdr:colOff>101600</xdr:colOff>
      <xdr:row>58</xdr:row>
      <xdr:rowOff>25926</xdr:rowOff>
    </xdr:to>
    <xdr:sp macro="" textlink="">
      <xdr:nvSpPr>
        <xdr:cNvPr id="124" name="フローチャート: 判断 123"/>
        <xdr:cNvSpPr/>
      </xdr:nvSpPr>
      <xdr:spPr>
        <a:xfrm>
          <a:off x="2857500" y="986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17053</xdr:rowOff>
    </xdr:from>
    <xdr:ext cx="599010" cy="259045"/>
    <xdr:sp macro="" textlink="">
      <xdr:nvSpPr>
        <xdr:cNvPr id="125" name="テキスト ボックス 124"/>
        <xdr:cNvSpPr txBox="1"/>
      </xdr:nvSpPr>
      <xdr:spPr>
        <a:xfrm>
          <a:off x="2608795" y="9961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144528</xdr:rowOff>
    </xdr:from>
    <xdr:to>
      <xdr:col>10</xdr:col>
      <xdr:colOff>114300</xdr:colOff>
      <xdr:row>57</xdr:row>
      <xdr:rowOff>40473</xdr:rowOff>
    </xdr:to>
    <xdr:cxnSp macro="">
      <xdr:nvCxnSpPr>
        <xdr:cNvPr id="126" name="直線コネクタ 125"/>
        <xdr:cNvCxnSpPr/>
      </xdr:nvCxnSpPr>
      <xdr:spPr>
        <a:xfrm>
          <a:off x="1130300" y="9745728"/>
          <a:ext cx="889000" cy="6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38260</xdr:rowOff>
    </xdr:from>
    <xdr:to>
      <xdr:col>10</xdr:col>
      <xdr:colOff>165100</xdr:colOff>
      <xdr:row>57</xdr:row>
      <xdr:rowOff>139860</xdr:rowOff>
    </xdr:to>
    <xdr:sp macro="" textlink="">
      <xdr:nvSpPr>
        <xdr:cNvPr id="127" name="フローチャート: 判断 126"/>
        <xdr:cNvSpPr/>
      </xdr:nvSpPr>
      <xdr:spPr>
        <a:xfrm>
          <a:off x="1968500" y="981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130987</xdr:rowOff>
    </xdr:from>
    <xdr:ext cx="599010" cy="259045"/>
    <xdr:sp macro="" textlink="">
      <xdr:nvSpPr>
        <xdr:cNvPr id="128" name="テキスト ボックス 127"/>
        <xdr:cNvSpPr txBox="1"/>
      </xdr:nvSpPr>
      <xdr:spPr>
        <a:xfrm>
          <a:off x="1719795" y="990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69652</xdr:rowOff>
    </xdr:from>
    <xdr:to>
      <xdr:col>6</xdr:col>
      <xdr:colOff>38100</xdr:colOff>
      <xdr:row>57</xdr:row>
      <xdr:rowOff>171252</xdr:rowOff>
    </xdr:to>
    <xdr:sp macro="" textlink="">
      <xdr:nvSpPr>
        <xdr:cNvPr id="129" name="フローチャート: 判断 128"/>
        <xdr:cNvSpPr/>
      </xdr:nvSpPr>
      <xdr:spPr>
        <a:xfrm>
          <a:off x="1079500" y="984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162379</xdr:rowOff>
    </xdr:from>
    <xdr:ext cx="599010" cy="259045"/>
    <xdr:sp macro="" textlink="">
      <xdr:nvSpPr>
        <xdr:cNvPr id="130" name="テキスト ボックス 129"/>
        <xdr:cNvSpPr txBox="1"/>
      </xdr:nvSpPr>
      <xdr:spPr>
        <a:xfrm>
          <a:off x="830795" y="993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106721</xdr:rowOff>
    </xdr:from>
    <xdr:to>
      <xdr:col>24</xdr:col>
      <xdr:colOff>114300</xdr:colOff>
      <xdr:row>55</xdr:row>
      <xdr:rowOff>36871</xdr:rowOff>
    </xdr:to>
    <xdr:sp macro="" textlink="">
      <xdr:nvSpPr>
        <xdr:cNvPr id="136" name="楕円 135"/>
        <xdr:cNvSpPr/>
      </xdr:nvSpPr>
      <xdr:spPr>
        <a:xfrm>
          <a:off x="4584700" y="936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129598</xdr:rowOff>
    </xdr:from>
    <xdr:ext cx="599010" cy="259045"/>
    <xdr:sp macro="" textlink="">
      <xdr:nvSpPr>
        <xdr:cNvPr id="137" name="総務費該当値テキスト"/>
        <xdr:cNvSpPr txBox="1"/>
      </xdr:nvSpPr>
      <xdr:spPr>
        <a:xfrm>
          <a:off x="4686300" y="9216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63174</xdr:rowOff>
    </xdr:from>
    <xdr:to>
      <xdr:col>20</xdr:col>
      <xdr:colOff>38100</xdr:colOff>
      <xdr:row>52</xdr:row>
      <xdr:rowOff>164774</xdr:rowOff>
    </xdr:to>
    <xdr:sp macro="" textlink="">
      <xdr:nvSpPr>
        <xdr:cNvPr id="138" name="楕円 137"/>
        <xdr:cNvSpPr/>
      </xdr:nvSpPr>
      <xdr:spPr>
        <a:xfrm>
          <a:off x="3746500" y="897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9851</xdr:rowOff>
    </xdr:from>
    <xdr:ext cx="599010" cy="259045"/>
    <xdr:sp macro="" textlink="">
      <xdr:nvSpPr>
        <xdr:cNvPr id="139" name="テキスト ボックス 138"/>
        <xdr:cNvSpPr txBox="1"/>
      </xdr:nvSpPr>
      <xdr:spPr>
        <a:xfrm>
          <a:off x="3497795" y="8753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42865</xdr:rowOff>
    </xdr:from>
    <xdr:to>
      <xdr:col>15</xdr:col>
      <xdr:colOff>101600</xdr:colOff>
      <xdr:row>55</xdr:row>
      <xdr:rowOff>144465</xdr:rowOff>
    </xdr:to>
    <xdr:sp macro="" textlink="">
      <xdr:nvSpPr>
        <xdr:cNvPr id="140" name="楕円 139"/>
        <xdr:cNvSpPr/>
      </xdr:nvSpPr>
      <xdr:spPr>
        <a:xfrm>
          <a:off x="2857500" y="94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160992</xdr:rowOff>
    </xdr:from>
    <xdr:ext cx="599010" cy="259045"/>
    <xdr:sp macro="" textlink="">
      <xdr:nvSpPr>
        <xdr:cNvPr id="141" name="テキスト ボックス 140"/>
        <xdr:cNvSpPr txBox="1"/>
      </xdr:nvSpPr>
      <xdr:spPr>
        <a:xfrm>
          <a:off x="2608795" y="924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161123</xdr:rowOff>
    </xdr:from>
    <xdr:to>
      <xdr:col>10</xdr:col>
      <xdr:colOff>165100</xdr:colOff>
      <xdr:row>57</xdr:row>
      <xdr:rowOff>91273</xdr:rowOff>
    </xdr:to>
    <xdr:sp macro="" textlink="">
      <xdr:nvSpPr>
        <xdr:cNvPr id="142" name="楕円 141"/>
        <xdr:cNvSpPr/>
      </xdr:nvSpPr>
      <xdr:spPr>
        <a:xfrm>
          <a:off x="1968500" y="976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107800</xdr:rowOff>
    </xdr:from>
    <xdr:ext cx="599010" cy="259045"/>
    <xdr:sp macro="" textlink="">
      <xdr:nvSpPr>
        <xdr:cNvPr id="143" name="テキスト ボックス 142"/>
        <xdr:cNvSpPr txBox="1"/>
      </xdr:nvSpPr>
      <xdr:spPr>
        <a:xfrm>
          <a:off x="1719795" y="953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93728</xdr:rowOff>
    </xdr:from>
    <xdr:to>
      <xdr:col>6</xdr:col>
      <xdr:colOff>38100</xdr:colOff>
      <xdr:row>57</xdr:row>
      <xdr:rowOff>23878</xdr:rowOff>
    </xdr:to>
    <xdr:sp macro="" textlink="">
      <xdr:nvSpPr>
        <xdr:cNvPr id="144" name="楕円 143"/>
        <xdr:cNvSpPr/>
      </xdr:nvSpPr>
      <xdr:spPr>
        <a:xfrm>
          <a:off x="1079500" y="969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40405</xdr:rowOff>
    </xdr:from>
    <xdr:ext cx="599010" cy="259045"/>
    <xdr:sp macro="" textlink="">
      <xdr:nvSpPr>
        <xdr:cNvPr id="145" name="テキスト ボックス 144"/>
        <xdr:cNvSpPr txBox="1"/>
      </xdr:nvSpPr>
      <xdr:spPr>
        <a:xfrm>
          <a:off x="830795" y="9470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142106</xdr:rowOff>
    </xdr:from>
    <xdr:to>
      <xdr:col>24</xdr:col>
      <xdr:colOff>62865</xdr:colOff>
      <xdr:row>78</xdr:row>
      <xdr:rowOff>63925</xdr:rowOff>
    </xdr:to>
    <xdr:cxnSp macro="">
      <xdr:nvCxnSpPr>
        <xdr:cNvPr id="172" name="直線コネクタ 171"/>
        <xdr:cNvCxnSpPr/>
      </xdr:nvCxnSpPr>
      <xdr:spPr>
        <a:xfrm flipV="1">
          <a:off x="4633595" y="11972156"/>
          <a:ext cx="1270" cy="14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67752</xdr:rowOff>
    </xdr:from>
    <xdr:ext cx="599010" cy="259045"/>
    <xdr:sp macro="" textlink="">
      <xdr:nvSpPr>
        <xdr:cNvPr id="173" name="民生費最小値テキスト"/>
        <xdr:cNvSpPr txBox="1"/>
      </xdr:nvSpPr>
      <xdr:spPr>
        <a:xfrm>
          <a:off x="4686300" y="1344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63925</xdr:rowOff>
    </xdr:from>
    <xdr:to>
      <xdr:col>24</xdr:col>
      <xdr:colOff>152400</xdr:colOff>
      <xdr:row>78</xdr:row>
      <xdr:rowOff>63925</xdr:rowOff>
    </xdr:to>
    <xdr:cxnSp macro="">
      <xdr:nvCxnSpPr>
        <xdr:cNvPr id="174" name="直線コネクタ 173"/>
        <xdr:cNvCxnSpPr/>
      </xdr:nvCxnSpPr>
      <xdr:spPr>
        <a:xfrm>
          <a:off x="4546600" y="1343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88783</xdr:rowOff>
    </xdr:from>
    <xdr:ext cx="599010" cy="259045"/>
    <xdr:sp macro="" textlink="">
      <xdr:nvSpPr>
        <xdr:cNvPr id="175" name="民生費最大値テキスト"/>
        <xdr:cNvSpPr txBox="1"/>
      </xdr:nvSpPr>
      <xdr:spPr>
        <a:xfrm>
          <a:off x="4686300" y="117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142106</xdr:rowOff>
    </xdr:from>
    <xdr:to>
      <xdr:col>24</xdr:col>
      <xdr:colOff>152400</xdr:colOff>
      <xdr:row>69</xdr:row>
      <xdr:rowOff>142106</xdr:rowOff>
    </xdr:to>
    <xdr:cxnSp macro="">
      <xdr:nvCxnSpPr>
        <xdr:cNvPr id="176" name="直線コネクタ 175"/>
        <xdr:cNvCxnSpPr/>
      </xdr:nvCxnSpPr>
      <xdr:spPr>
        <a:xfrm>
          <a:off x="4546600" y="11972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142106</xdr:rowOff>
    </xdr:from>
    <xdr:to>
      <xdr:col>24</xdr:col>
      <xdr:colOff>63500</xdr:colOff>
      <xdr:row>71</xdr:row>
      <xdr:rowOff>121107</xdr:rowOff>
    </xdr:to>
    <xdr:cxnSp macro="">
      <xdr:nvCxnSpPr>
        <xdr:cNvPr id="177" name="直線コネクタ 176"/>
        <xdr:cNvCxnSpPr/>
      </xdr:nvCxnSpPr>
      <xdr:spPr>
        <a:xfrm flipV="1">
          <a:off x="3797300" y="11972156"/>
          <a:ext cx="838200" cy="32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91559</xdr:rowOff>
    </xdr:from>
    <xdr:ext cx="599010" cy="259045"/>
    <xdr:sp macro="" textlink="">
      <xdr:nvSpPr>
        <xdr:cNvPr id="178" name="民生費平均値テキスト"/>
        <xdr:cNvSpPr txBox="1"/>
      </xdr:nvSpPr>
      <xdr:spPr>
        <a:xfrm>
          <a:off x="4686300" y="126074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113132</xdr:rowOff>
    </xdr:from>
    <xdr:to>
      <xdr:col>24</xdr:col>
      <xdr:colOff>114300</xdr:colOff>
      <xdr:row>74</xdr:row>
      <xdr:rowOff>43282</xdr:rowOff>
    </xdr:to>
    <xdr:sp macro="" textlink="">
      <xdr:nvSpPr>
        <xdr:cNvPr id="179" name="フローチャート: 判断 178"/>
        <xdr:cNvSpPr/>
      </xdr:nvSpPr>
      <xdr:spPr>
        <a:xfrm>
          <a:off x="4584700" y="1262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121107</xdr:rowOff>
    </xdr:from>
    <xdr:to>
      <xdr:col>19</xdr:col>
      <xdr:colOff>177800</xdr:colOff>
      <xdr:row>71</xdr:row>
      <xdr:rowOff>147951</xdr:rowOff>
    </xdr:to>
    <xdr:cxnSp macro="">
      <xdr:nvCxnSpPr>
        <xdr:cNvPr id="180" name="直線コネクタ 179"/>
        <xdr:cNvCxnSpPr/>
      </xdr:nvCxnSpPr>
      <xdr:spPr>
        <a:xfrm flipV="1">
          <a:off x="2908300" y="12294057"/>
          <a:ext cx="889000" cy="2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68348</xdr:rowOff>
    </xdr:from>
    <xdr:to>
      <xdr:col>20</xdr:col>
      <xdr:colOff>38100</xdr:colOff>
      <xdr:row>75</xdr:row>
      <xdr:rowOff>169948</xdr:rowOff>
    </xdr:to>
    <xdr:sp macro="" textlink="">
      <xdr:nvSpPr>
        <xdr:cNvPr id="181" name="フローチャート: 判断 180"/>
        <xdr:cNvSpPr/>
      </xdr:nvSpPr>
      <xdr:spPr>
        <a:xfrm>
          <a:off x="3746500" y="1292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161075</xdr:rowOff>
    </xdr:from>
    <xdr:ext cx="599010" cy="259045"/>
    <xdr:sp macro="" textlink="">
      <xdr:nvSpPr>
        <xdr:cNvPr id="182" name="テキスト ボックス 181"/>
        <xdr:cNvSpPr txBox="1"/>
      </xdr:nvSpPr>
      <xdr:spPr>
        <a:xfrm>
          <a:off x="3497795" y="1301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147951</xdr:rowOff>
    </xdr:from>
    <xdr:to>
      <xdr:col>15</xdr:col>
      <xdr:colOff>50800</xdr:colOff>
      <xdr:row>71</xdr:row>
      <xdr:rowOff>158510</xdr:rowOff>
    </xdr:to>
    <xdr:cxnSp macro="">
      <xdr:nvCxnSpPr>
        <xdr:cNvPr id="183" name="直線コネクタ 182"/>
        <xdr:cNvCxnSpPr/>
      </xdr:nvCxnSpPr>
      <xdr:spPr>
        <a:xfrm flipV="1">
          <a:off x="2019300" y="12320901"/>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62</xdr:rowOff>
    </xdr:from>
    <xdr:to>
      <xdr:col>15</xdr:col>
      <xdr:colOff>101600</xdr:colOff>
      <xdr:row>76</xdr:row>
      <xdr:rowOff>101662</xdr:rowOff>
    </xdr:to>
    <xdr:sp macro="" textlink="">
      <xdr:nvSpPr>
        <xdr:cNvPr id="184" name="フローチャート: 判断 183"/>
        <xdr:cNvSpPr/>
      </xdr:nvSpPr>
      <xdr:spPr>
        <a:xfrm>
          <a:off x="2857500" y="13030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92789</xdr:rowOff>
    </xdr:from>
    <xdr:ext cx="599010" cy="259045"/>
    <xdr:sp macro="" textlink="">
      <xdr:nvSpPr>
        <xdr:cNvPr id="185" name="テキスト ボックス 184"/>
        <xdr:cNvSpPr txBox="1"/>
      </xdr:nvSpPr>
      <xdr:spPr>
        <a:xfrm>
          <a:off x="2608795" y="1312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158510</xdr:rowOff>
    </xdr:from>
    <xdr:to>
      <xdr:col>10</xdr:col>
      <xdr:colOff>114300</xdr:colOff>
      <xdr:row>72</xdr:row>
      <xdr:rowOff>49305</xdr:rowOff>
    </xdr:to>
    <xdr:cxnSp macro="">
      <xdr:nvCxnSpPr>
        <xdr:cNvPr id="186" name="直線コネクタ 185"/>
        <xdr:cNvCxnSpPr/>
      </xdr:nvCxnSpPr>
      <xdr:spPr>
        <a:xfrm flipV="1">
          <a:off x="1130300" y="12331460"/>
          <a:ext cx="889000" cy="6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69850</xdr:rowOff>
    </xdr:from>
    <xdr:to>
      <xdr:col>10</xdr:col>
      <xdr:colOff>165100</xdr:colOff>
      <xdr:row>77</xdr:row>
      <xdr:rowOff>0</xdr:rowOff>
    </xdr:to>
    <xdr:sp macro="" textlink="">
      <xdr:nvSpPr>
        <xdr:cNvPr id="187" name="フローチャート: 判断 186"/>
        <xdr:cNvSpPr/>
      </xdr:nvSpPr>
      <xdr:spPr>
        <a:xfrm>
          <a:off x="1968500" y="1310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162577</xdr:rowOff>
    </xdr:from>
    <xdr:ext cx="599010" cy="259045"/>
    <xdr:sp macro="" textlink="">
      <xdr:nvSpPr>
        <xdr:cNvPr id="188" name="テキスト ボックス 187"/>
        <xdr:cNvSpPr txBox="1"/>
      </xdr:nvSpPr>
      <xdr:spPr>
        <a:xfrm>
          <a:off x="1719795" y="13192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26296</xdr:rowOff>
    </xdr:from>
    <xdr:to>
      <xdr:col>6</xdr:col>
      <xdr:colOff>38100</xdr:colOff>
      <xdr:row>76</xdr:row>
      <xdr:rowOff>127896</xdr:rowOff>
    </xdr:to>
    <xdr:sp macro="" textlink="">
      <xdr:nvSpPr>
        <xdr:cNvPr id="189" name="フローチャート: 判断 188"/>
        <xdr:cNvSpPr/>
      </xdr:nvSpPr>
      <xdr:spPr>
        <a:xfrm>
          <a:off x="1079500" y="13056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119023</xdr:rowOff>
    </xdr:from>
    <xdr:ext cx="599010" cy="259045"/>
    <xdr:sp macro="" textlink="">
      <xdr:nvSpPr>
        <xdr:cNvPr id="190" name="テキスト ボックス 189"/>
        <xdr:cNvSpPr txBox="1"/>
      </xdr:nvSpPr>
      <xdr:spPr>
        <a:xfrm>
          <a:off x="830795" y="1314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91306</xdr:rowOff>
    </xdr:from>
    <xdr:to>
      <xdr:col>24</xdr:col>
      <xdr:colOff>114300</xdr:colOff>
      <xdr:row>70</xdr:row>
      <xdr:rowOff>21456</xdr:rowOff>
    </xdr:to>
    <xdr:sp macro="" textlink="">
      <xdr:nvSpPr>
        <xdr:cNvPr id="196" name="楕円 195"/>
        <xdr:cNvSpPr/>
      </xdr:nvSpPr>
      <xdr:spPr>
        <a:xfrm>
          <a:off x="4584700" y="119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44333</xdr:rowOff>
    </xdr:from>
    <xdr:ext cx="599010" cy="259045"/>
    <xdr:sp macro="" textlink="">
      <xdr:nvSpPr>
        <xdr:cNvPr id="197" name="民生費該当値テキスト"/>
        <xdr:cNvSpPr txBox="1"/>
      </xdr:nvSpPr>
      <xdr:spPr>
        <a:xfrm>
          <a:off x="4686300" y="1187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70307</xdr:rowOff>
    </xdr:from>
    <xdr:to>
      <xdr:col>20</xdr:col>
      <xdr:colOff>38100</xdr:colOff>
      <xdr:row>72</xdr:row>
      <xdr:rowOff>457</xdr:rowOff>
    </xdr:to>
    <xdr:sp macro="" textlink="">
      <xdr:nvSpPr>
        <xdr:cNvPr id="198" name="楕円 197"/>
        <xdr:cNvSpPr/>
      </xdr:nvSpPr>
      <xdr:spPr>
        <a:xfrm>
          <a:off x="3746500" y="1224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16984</xdr:rowOff>
    </xdr:from>
    <xdr:ext cx="599010" cy="259045"/>
    <xdr:sp macro="" textlink="">
      <xdr:nvSpPr>
        <xdr:cNvPr id="199" name="テキスト ボックス 198"/>
        <xdr:cNvSpPr txBox="1"/>
      </xdr:nvSpPr>
      <xdr:spPr>
        <a:xfrm>
          <a:off x="3497795" y="1201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97151</xdr:rowOff>
    </xdr:from>
    <xdr:to>
      <xdr:col>15</xdr:col>
      <xdr:colOff>101600</xdr:colOff>
      <xdr:row>72</xdr:row>
      <xdr:rowOff>27301</xdr:rowOff>
    </xdr:to>
    <xdr:sp macro="" textlink="">
      <xdr:nvSpPr>
        <xdr:cNvPr id="200" name="楕円 199"/>
        <xdr:cNvSpPr/>
      </xdr:nvSpPr>
      <xdr:spPr>
        <a:xfrm>
          <a:off x="2857500" y="1227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43828</xdr:rowOff>
    </xdr:from>
    <xdr:ext cx="599010" cy="259045"/>
    <xdr:sp macro="" textlink="">
      <xdr:nvSpPr>
        <xdr:cNvPr id="201" name="テキスト ボックス 200"/>
        <xdr:cNvSpPr txBox="1"/>
      </xdr:nvSpPr>
      <xdr:spPr>
        <a:xfrm>
          <a:off x="2608795" y="1204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107710</xdr:rowOff>
    </xdr:from>
    <xdr:to>
      <xdr:col>10</xdr:col>
      <xdr:colOff>165100</xdr:colOff>
      <xdr:row>72</xdr:row>
      <xdr:rowOff>37860</xdr:rowOff>
    </xdr:to>
    <xdr:sp macro="" textlink="">
      <xdr:nvSpPr>
        <xdr:cNvPr id="202" name="楕円 201"/>
        <xdr:cNvSpPr/>
      </xdr:nvSpPr>
      <xdr:spPr>
        <a:xfrm>
          <a:off x="1968500" y="1228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54387</xdr:rowOff>
    </xdr:from>
    <xdr:ext cx="599010" cy="259045"/>
    <xdr:sp macro="" textlink="">
      <xdr:nvSpPr>
        <xdr:cNvPr id="203" name="テキスト ボックス 202"/>
        <xdr:cNvSpPr txBox="1"/>
      </xdr:nvSpPr>
      <xdr:spPr>
        <a:xfrm>
          <a:off x="1719795" y="1205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169955</xdr:rowOff>
    </xdr:from>
    <xdr:to>
      <xdr:col>6</xdr:col>
      <xdr:colOff>38100</xdr:colOff>
      <xdr:row>72</xdr:row>
      <xdr:rowOff>100105</xdr:rowOff>
    </xdr:to>
    <xdr:sp macro="" textlink="">
      <xdr:nvSpPr>
        <xdr:cNvPr id="204" name="楕円 203"/>
        <xdr:cNvSpPr/>
      </xdr:nvSpPr>
      <xdr:spPr>
        <a:xfrm>
          <a:off x="1079500" y="123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116632</xdr:rowOff>
    </xdr:from>
    <xdr:ext cx="599010" cy="259045"/>
    <xdr:sp macro="" textlink="">
      <xdr:nvSpPr>
        <xdr:cNvPr id="205" name="テキスト ボックス 204"/>
        <xdr:cNvSpPr txBox="1"/>
      </xdr:nvSpPr>
      <xdr:spPr>
        <a:xfrm>
          <a:off x="830795" y="1211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6" name="直線コネクタ 215"/>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7" name="テキスト ボックス 216"/>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1" name="テキスト ボックス 220"/>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89064</xdr:rowOff>
    </xdr:from>
    <xdr:to>
      <xdr:col>24</xdr:col>
      <xdr:colOff>62865</xdr:colOff>
      <xdr:row>97</xdr:row>
      <xdr:rowOff>33465</xdr:rowOff>
    </xdr:to>
    <xdr:cxnSp macro="">
      <xdr:nvCxnSpPr>
        <xdr:cNvPr id="225" name="直線コネクタ 224"/>
        <xdr:cNvCxnSpPr/>
      </xdr:nvCxnSpPr>
      <xdr:spPr>
        <a:xfrm flipV="1">
          <a:off x="4633595" y="15519564"/>
          <a:ext cx="1270" cy="114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37292</xdr:rowOff>
    </xdr:from>
    <xdr:ext cx="534377" cy="259045"/>
    <xdr:sp macro="" textlink="">
      <xdr:nvSpPr>
        <xdr:cNvPr id="226" name="衛生費最小値テキスト"/>
        <xdr:cNvSpPr txBox="1"/>
      </xdr:nvSpPr>
      <xdr:spPr>
        <a:xfrm>
          <a:off x="4686300" y="1666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33465</xdr:rowOff>
    </xdr:from>
    <xdr:to>
      <xdr:col>24</xdr:col>
      <xdr:colOff>152400</xdr:colOff>
      <xdr:row>97</xdr:row>
      <xdr:rowOff>33465</xdr:rowOff>
    </xdr:to>
    <xdr:cxnSp macro="">
      <xdr:nvCxnSpPr>
        <xdr:cNvPr id="227" name="直線コネクタ 226"/>
        <xdr:cNvCxnSpPr/>
      </xdr:nvCxnSpPr>
      <xdr:spPr>
        <a:xfrm>
          <a:off x="4546600" y="16664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35741</xdr:rowOff>
    </xdr:from>
    <xdr:ext cx="599010" cy="259045"/>
    <xdr:sp macro="" textlink="">
      <xdr:nvSpPr>
        <xdr:cNvPr id="228" name="衛生費最大値テキスト"/>
        <xdr:cNvSpPr txBox="1"/>
      </xdr:nvSpPr>
      <xdr:spPr>
        <a:xfrm>
          <a:off x="4686300" y="152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89064</xdr:rowOff>
    </xdr:from>
    <xdr:to>
      <xdr:col>24</xdr:col>
      <xdr:colOff>152400</xdr:colOff>
      <xdr:row>90</xdr:row>
      <xdr:rowOff>89064</xdr:rowOff>
    </xdr:to>
    <xdr:cxnSp macro="">
      <xdr:nvCxnSpPr>
        <xdr:cNvPr id="229" name="直線コネクタ 228"/>
        <xdr:cNvCxnSpPr/>
      </xdr:nvCxnSpPr>
      <xdr:spPr>
        <a:xfrm>
          <a:off x="4546600" y="15519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89064</xdr:rowOff>
    </xdr:from>
    <xdr:to>
      <xdr:col>24</xdr:col>
      <xdr:colOff>63500</xdr:colOff>
      <xdr:row>91</xdr:row>
      <xdr:rowOff>79144</xdr:rowOff>
    </xdr:to>
    <xdr:cxnSp macro="">
      <xdr:nvCxnSpPr>
        <xdr:cNvPr id="230" name="直線コネクタ 229"/>
        <xdr:cNvCxnSpPr/>
      </xdr:nvCxnSpPr>
      <xdr:spPr>
        <a:xfrm flipV="1">
          <a:off x="3797300" y="15519564"/>
          <a:ext cx="838200" cy="16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132106</xdr:rowOff>
    </xdr:from>
    <xdr:ext cx="534377" cy="259045"/>
    <xdr:sp macro="" textlink="">
      <xdr:nvSpPr>
        <xdr:cNvPr id="231" name="衛生費平均値テキスト"/>
        <xdr:cNvSpPr txBox="1"/>
      </xdr:nvSpPr>
      <xdr:spPr>
        <a:xfrm>
          <a:off x="4686300" y="16248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153679</xdr:rowOff>
    </xdr:from>
    <xdr:to>
      <xdr:col>24</xdr:col>
      <xdr:colOff>114300</xdr:colOff>
      <xdr:row>95</xdr:row>
      <xdr:rowOff>83829</xdr:rowOff>
    </xdr:to>
    <xdr:sp macro="" textlink="">
      <xdr:nvSpPr>
        <xdr:cNvPr id="232" name="フローチャート: 判断 231"/>
        <xdr:cNvSpPr/>
      </xdr:nvSpPr>
      <xdr:spPr>
        <a:xfrm>
          <a:off x="4584700" y="16269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79144</xdr:rowOff>
    </xdr:from>
    <xdr:to>
      <xdr:col>19</xdr:col>
      <xdr:colOff>177800</xdr:colOff>
      <xdr:row>93</xdr:row>
      <xdr:rowOff>61593</xdr:rowOff>
    </xdr:to>
    <xdr:cxnSp macro="">
      <xdr:nvCxnSpPr>
        <xdr:cNvPr id="233" name="直線コネクタ 232"/>
        <xdr:cNvCxnSpPr/>
      </xdr:nvCxnSpPr>
      <xdr:spPr>
        <a:xfrm flipV="1">
          <a:off x="2908300" y="15681094"/>
          <a:ext cx="889000" cy="3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84813</xdr:rowOff>
    </xdr:from>
    <xdr:to>
      <xdr:col>20</xdr:col>
      <xdr:colOff>38100</xdr:colOff>
      <xdr:row>96</xdr:row>
      <xdr:rowOff>14963</xdr:rowOff>
    </xdr:to>
    <xdr:sp macro="" textlink="">
      <xdr:nvSpPr>
        <xdr:cNvPr id="234" name="フローチャート: 判断 233"/>
        <xdr:cNvSpPr/>
      </xdr:nvSpPr>
      <xdr:spPr>
        <a:xfrm>
          <a:off x="3746500" y="16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6090</xdr:rowOff>
    </xdr:from>
    <xdr:ext cx="534377" cy="259045"/>
    <xdr:sp macro="" textlink="">
      <xdr:nvSpPr>
        <xdr:cNvPr id="235" name="テキスト ボックス 234"/>
        <xdr:cNvSpPr txBox="1"/>
      </xdr:nvSpPr>
      <xdr:spPr>
        <a:xfrm>
          <a:off x="3530111" y="1646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61593</xdr:rowOff>
    </xdr:from>
    <xdr:to>
      <xdr:col>15</xdr:col>
      <xdr:colOff>50800</xdr:colOff>
      <xdr:row>94</xdr:row>
      <xdr:rowOff>23445</xdr:rowOff>
    </xdr:to>
    <xdr:cxnSp macro="">
      <xdr:nvCxnSpPr>
        <xdr:cNvPr id="236" name="直線コネクタ 235"/>
        <xdr:cNvCxnSpPr/>
      </xdr:nvCxnSpPr>
      <xdr:spPr>
        <a:xfrm flipV="1">
          <a:off x="2019300" y="16006443"/>
          <a:ext cx="889000" cy="1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114371</xdr:rowOff>
    </xdr:from>
    <xdr:to>
      <xdr:col>15</xdr:col>
      <xdr:colOff>101600</xdr:colOff>
      <xdr:row>96</xdr:row>
      <xdr:rowOff>44521</xdr:rowOff>
    </xdr:to>
    <xdr:sp macro="" textlink="">
      <xdr:nvSpPr>
        <xdr:cNvPr id="237" name="フローチャート: 判断 236"/>
        <xdr:cNvSpPr/>
      </xdr:nvSpPr>
      <xdr:spPr>
        <a:xfrm>
          <a:off x="2857500" y="1640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35648</xdr:rowOff>
    </xdr:from>
    <xdr:ext cx="534377" cy="259045"/>
    <xdr:sp macro="" textlink="">
      <xdr:nvSpPr>
        <xdr:cNvPr id="238" name="テキスト ボックス 237"/>
        <xdr:cNvSpPr txBox="1"/>
      </xdr:nvSpPr>
      <xdr:spPr>
        <a:xfrm>
          <a:off x="2641111" y="1649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23445</xdr:rowOff>
    </xdr:from>
    <xdr:to>
      <xdr:col>10</xdr:col>
      <xdr:colOff>114300</xdr:colOff>
      <xdr:row>94</xdr:row>
      <xdr:rowOff>64959</xdr:rowOff>
    </xdr:to>
    <xdr:cxnSp macro="">
      <xdr:nvCxnSpPr>
        <xdr:cNvPr id="239" name="直線コネクタ 238"/>
        <xdr:cNvCxnSpPr/>
      </xdr:nvCxnSpPr>
      <xdr:spPr>
        <a:xfrm flipV="1">
          <a:off x="1130300" y="16139745"/>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150337</xdr:rowOff>
    </xdr:from>
    <xdr:to>
      <xdr:col>10</xdr:col>
      <xdr:colOff>165100</xdr:colOff>
      <xdr:row>96</xdr:row>
      <xdr:rowOff>80487</xdr:rowOff>
    </xdr:to>
    <xdr:sp macro="" textlink="">
      <xdr:nvSpPr>
        <xdr:cNvPr id="240" name="フローチャート: 判断 239"/>
        <xdr:cNvSpPr/>
      </xdr:nvSpPr>
      <xdr:spPr>
        <a:xfrm>
          <a:off x="1968500" y="164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71614</xdr:rowOff>
    </xdr:from>
    <xdr:ext cx="534377" cy="259045"/>
    <xdr:sp macro="" textlink="">
      <xdr:nvSpPr>
        <xdr:cNvPr id="241" name="テキスト ボックス 240"/>
        <xdr:cNvSpPr txBox="1"/>
      </xdr:nvSpPr>
      <xdr:spPr>
        <a:xfrm>
          <a:off x="1752111" y="165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93689</xdr:rowOff>
    </xdr:from>
    <xdr:to>
      <xdr:col>6</xdr:col>
      <xdr:colOff>38100</xdr:colOff>
      <xdr:row>96</xdr:row>
      <xdr:rowOff>23839</xdr:rowOff>
    </xdr:to>
    <xdr:sp macro="" textlink="">
      <xdr:nvSpPr>
        <xdr:cNvPr id="242" name="フローチャート: 判断 241"/>
        <xdr:cNvSpPr/>
      </xdr:nvSpPr>
      <xdr:spPr>
        <a:xfrm>
          <a:off x="1079500" y="1638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14966</xdr:rowOff>
    </xdr:from>
    <xdr:ext cx="534377" cy="259045"/>
    <xdr:sp macro="" textlink="">
      <xdr:nvSpPr>
        <xdr:cNvPr id="243" name="テキスト ボックス 242"/>
        <xdr:cNvSpPr txBox="1"/>
      </xdr:nvSpPr>
      <xdr:spPr>
        <a:xfrm>
          <a:off x="863111" y="164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38264</xdr:rowOff>
    </xdr:from>
    <xdr:to>
      <xdr:col>24</xdr:col>
      <xdr:colOff>114300</xdr:colOff>
      <xdr:row>90</xdr:row>
      <xdr:rowOff>139864</xdr:rowOff>
    </xdr:to>
    <xdr:sp macro="" textlink="">
      <xdr:nvSpPr>
        <xdr:cNvPr id="249" name="楕円 248"/>
        <xdr:cNvSpPr/>
      </xdr:nvSpPr>
      <xdr:spPr>
        <a:xfrm>
          <a:off x="4584700" y="154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162741</xdr:rowOff>
    </xdr:from>
    <xdr:ext cx="599010" cy="259045"/>
    <xdr:sp macro="" textlink="">
      <xdr:nvSpPr>
        <xdr:cNvPr id="250" name="衛生費該当値テキスト"/>
        <xdr:cNvSpPr txBox="1"/>
      </xdr:nvSpPr>
      <xdr:spPr>
        <a:xfrm>
          <a:off x="4686300" y="154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28344</xdr:rowOff>
    </xdr:from>
    <xdr:to>
      <xdr:col>20</xdr:col>
      <xdr:colOff>38100</xdr:colOff>
      <xdr:row>91</xdr:row>
      <xdr:rowOff>129944</xdr:rowOff>
    </xdr:to>
    <xdr:sp macro="" textlink="">
      <xdr:nvSpPr>
        <xdr:cNvPr id="251" name="楕円 250"/>
        <xdr:cNvSpPr/>
      </xdr:nvSpPr>
      <xdr:spPr>
        <a:xfrm>
          <a:off x="3746500" y="1563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146471</xdr:rowOff>
    </xdr:from>
    <xdr:ext cx="599010" cy="259045"/>
    <xdr:sp macro="" textlink="">
      <xdr:nvSpPr>
        <xdr:cNvPr id="252" name="テキスト ボックス 251"/>
        <xdr:cNvSpPr txBox="1"/>
      </xdr:nvSpPr>
      <xdr:spPr>
        <a:xfrm>
          <a:off x="3497795" y="15405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10793</xdr:rowOff>
    </xdr:from>
    <xdr:to>
      <xdr:col>15</xdr:col>
      <xdr:colOff>101600</xdr:colOff>
      <xdr:row>93</xdr:row>
      <xdr:rowOff>112393</xdr:rowOff>
    </xdr:to>
    <xdr:sp macro="" textlink="">
      <xdr:nvSpPr>
        <xdr:cNvPr id="253" name="楕円 252"/>
        <xdr:cNvSpPr/>
      </xdr:nvSpPr>
      <xdr:spPr>
        <a:xfrm>
          <a:off x="2857500" y="1595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128920</xdr:rowOff>
    </xdr:from>
    <xdr:ext cx="599010" cy="259045"/>
    <xdr:sp macro="" textlink="">
      <xdr:nvSpPr>
        <xdr:cNvPr id="254" name="テキスト ボックス 253"/>
        <xdr:cNvSpPr txBox="1"/>
      </xdr:nvSpPr>
      <xdr:spPr>
        <a:xfrm>
          <a:off x="2608795" y="15730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144095</xdr:rowOff>
    </xdr:from>
    <xdr:to>
      <xdr:col>10</xdr:col>
      <xdr:colOff>165100</xdr:colOff>
      <xdr:row>94</xdr:row>
      <xdr:rowOff>74245</xdr:rowOff>
    </xdr:to>
    <xdr:sp macro="" textlink="">
      <xdr:nvSpPr>
        <xdr:cNvPr id="255" name="楕円 254"/>
        <xdr:cNvSpPr/>
      </xdr:nvSpPr>
      <xdr:spPr>
        <a:xfrm>
          <a:off x="1968500" y="1608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90772</xdr:rowOff>
    </xdr:from>
    <xdr:ext cx="599010" cy="259045"/>
    <xdr:sp macro="" textlink="">
      <xdr:nvSpPr>
        <xdr:cNvPr id="256" name="テキスト ボックス 255"/>
        <xdr:cNvSpPr txBox="1"/>
      </xdr:nvSpPr>
      <xdr:spPr>
        <a:xfrm>
          <a:off x="1719795" y="158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14159</xdr:rowOff>
    </xdr:from>
    <xdr:to>
      <xdr:col>6</xdr:col>
      <xdr:colOff>38100</xdr:colOff>
      <xdr:row>94</xdr:row>
      <xdr:rowOff>115759</xdr:rowOff>
    </xdr:to>
    <xdr:sp macro="" textlink="">
      <xdr:nvSpPr>
        <xdr:cNvPr id="257" name="楕円 256"/>
        <xdr:cNvSpPr/>
      </xdr:nvSpPr>
      <xdr:spPr>
        <a:xfrm>
          <a:off x="1079500" y="1613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132286</xdr:rowOff>
    </xdr:from>
    <xdr:ext cx="599010" cy="259045"/>
    <xdr:sp macro="" textlink="">
      <xdr:nvSpPr>
        <xdr:cNvPr id="258" name="テキスト ボックス 257"/>
        <xdr:cNvSpPr txBox="1"/>
      </xdr:nvSpPr>
      <xdr:spPr>
        <a:xfrm>
          <a:off x="830795" y="1590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82779</xdr:rowOff>
    </xdr:from>
    <xdr:to>
      <xdr:col>54</xdr:col>
      <xdr:colOff>189865</xdr:colOff>
      <xdr:row>38</xdr:row>
      <xdr:rowOff>139700</xdr:rowOff>
    </xdr:to>
    <xdr:cxnSp macro="">
      <xdr:nvCxnSpPr>
        <xdr:cNvPr id="280" name="直線コネクタ 279"/>
        <xdr:cNvCxnSpPr/>
      </xdr:nvCxnSpPr>
      <xdr:spPr>
        <a:xfrm flipV="1">
          <a:off x="10475595" y="5397729"/>
          <a:ext cx="1270" cy="1257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29456</xdr:rowOff>
    </xdr:from>
    <xdr:ext cx="469744" cy="259045"/>
    <xdr:sp macro="" textlink="">
      <xdr:nvSpPr>
        <xdr:cNvPr id="283" name="労働費最大値テキスト"/>
        <xdr:cNvSpPr txBox="1"/>
      </xdr:nvSpPr>
      <xdr:spPr>
        <a:xfrm>
          <a:off x="10528300" y="517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82779</xdr:rowOff>
    </xdr:from>
    <xdr:to>
      <xdr:col>55</xdr:col>
      <xdr:colOff>88900</xdr:colOff>
      <xdr:row>31</xdr:row>
      <xdr:rowOff>82779</xdr:rowOff>
    </xdr:to>
    <xdr:cxnSp macro="">
      <xdr:nvCxnSpPr>
        <xdr:cNvPr id="284" name="直線コネクタ 283"/>
        <xdr:cNvCxnSpPr/>
      </xdr:nvCxnSpPr>
      <xdr:spPr>
        <a:xfrm>
          <a:off x="10388600" y="53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58547</xdr:rowOff>
    </xdr:from>
    <xdr:to>
      <xdr:col>55</xdr:col>
      <xdr:colOff>0</xdr:colOff>
      <xdr:row>38</xdr:row>
      <xdr:rowOff>59461</xdr:rowOff>
    </xdr:to>
    <xdr:cxnSp macro="">
      <xdr:nvCxnSpPr>
        <xdr:cNvPr id="285" name="直線コネクタ 284"/>
        <xdr:cNvCxnSpPr/>
      </xdr:nvCxnSpPr>
      <xdr:spPr>
        <a:xfrm flipV="1">
          <a:off x="9639300" y="6573647"/>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164812</xdr:rowOff>
    </xdr:from>
    <xdr:ext cx="378565" cy="259045"/>
    <xdr:sp macro="" textlink="">
      <xdr:nvSpPr>
        <xdr:cNvPr id="286" name="労働費平均値テキスト"/>
        <xdr:cNvSpPr txBox="1"/>
      </xdr:nvSpPr>
      <xdr:spPr>
        <a:xfrm>
          <a:off x="10528300" y="63370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141935</xdr:rowOff>
    </xdr:from>
    <xdr:to>
      <xdr:col>55</xdr:col>
      <xdr:colOff>50800</xdr:colOff>
      <xdr:row>38</xdr:row>
      <xdr:rowOff>72086</xdr:rowOff>
    </xdr:to>
    <xdr:sp macro="" textlink="">
      <xdr:nvSpPr>
        <xdr:cNvPr id="287" name="フローチャート: 判断 286"/>
        <xdr:cNvSpPr/>
      </xdr:nvSpPr>
      <xdr:spPr>
        <a:xfrm>
          <a:off x="10426700" y="64855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59461</xdr:rowOff>
    </xdr:from>
    <xdr:to>
      <xdr:col>50</xdr:col>
      <xdr:colOff>114300</xdr:colOff>
      <xdr:row>38</xdr:row>
      <xdr:rowOff>66319</xdr:rowOff>
    </xdr:to>
    <xdr:cxnSp macro="">
      <xdr:nvCxnSpPr>
        <xdr:cNvPr id="288" name="直線コネクタ 287"/>
        <xdr:cNvCxnSpPr/>
      </xdr:nvCxnSpPr>
      <xdr:spPr>
        <a:xfrm flipV="1">
          <a:off x="8750300" y="6574561"/>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122504</xdr:rowOff>
    </xdr:from>
    <xdr:to>
      <xdr:col>50</xdr:col>
      <xdr:colOff>165100</xdr:colOff>
      <xdr:row>38</xdr:row>
      <xdr:rowOff>52654</xdr:rowOff>
    </xdr:to>
    <xdr:sp macro="" textlink="">
      <xdr:nvSpPr>
        <xdr:cNvPr id="289" name="フローチャート: 判断 288"/>
        <xdr:cNvSpPr/>
      </xdr:nvSpPr>
      <xdr:spPr>
        <a:xfrm>
          <a:off x="9588500" y="646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69181</xdr:rowOff>
    </xdr:from>
    <xdr:ext cx="378565" cy="259045"/>
    <xdr:sp macro="" textlink="">
      <xdr:nvSpPr>
        <xdr:cNvPr id="290" name="テキスト ボックス 289"/>
        <xdr:cNvSpPr txBox="1"/>
      </xdr:nvSpPr>
      <xdr:spPr>
        <a:xfrm>
          <a:off x="9450017" y="6241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66319</xdr:rowOff>
    </xdr:from>
    <xdr:to>
      <xdr:col>45</xdr:col>
      <xdr:colOff>177800</xdr:colOff>
      <xdr:row>38</xdr:row>
      <xdr:rowOff>67463</xdr:rowOff>
    </xdr:to>
    <xdr:cxnSp macro="">
      <xdr:nvCxnSpPr>
        <xdr:cNvPr id="291" name="直線コネクタ 290"/>
        <xdr:cNvCxnSpPr/>
      </xdr:nvCxnSpPr>
      <xdr:spPr>
        <a:xfrm flipV="1">
          <a:off x="7861300" y="6581419"/>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72898</xdr:rowOff>
    </xdr:from>
    <xdr:to>
      <xdr:col>46</xdr:col>
      <xdr:colOff>38100</xdr:colOff>
      <xdr:row>38</xdr:row>
      <xdr:rowOff>3048</xdr:rowOff>
    </xdr:to>
    <xdr:sp macro="" textlink="">
      <xdr:nvSpPr>
        <xdr:cNvPr id="292" name="フローチャート: 判断 291"/>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19575</xdr:rowOff>
    </xdr:from>
    <xdr:ext cx="378565" cy="259045"/>
    <xdr:sp macro="" textlink="">
      <xdr:nvSpPr>
        <xdr:cNvPr id="293" name="テキスト ボックス 292"/>
        <xdr:cNvSpPr txBox="1"/>
      </xdr:nvSpPr>
      <xdr:spPr>
        <a:xfrm>
          <a:off x="8561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67463</xdr:rowOff>
    </xdr:from>
    <xdr:to>
      <xdr:col>41</xdr:col>
      <xdr:colOff>50800</xdr:colOff>
      <xdr:row>38</xdr:row>
      <xdr:rowOff>76606</xdr:rowOff>
    </xdr:to>
    <xdr:cxnSp macro="">
      <xdr:nvCxnSpPr>
        <xdr:cNvPr id="294" name="直線コネクタ 293"/>
        <xdr:cNvCxnSpPr/>
      </xdr:nvCxnSpPr>
      <xdr:spPr>
        <a:xfrm flipV="1">
          <a:off x="6972300" y="65825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75412</xdr:rowOff>
    </xdr:from>
    <xdr:to>
      <xdr:col>41</xdr:col>
      <xdr:colOff>101600</xdr:colOff>
      <xdr:row>38</xdr:row>
      <xdr:rowOff>5562</xdr:rowOff>
    </xdr:to>
    <xdr:sp macro="" textlink="">
      <xdr:nvSpPr>
        <xdr:cNvPr id="295" name="フローチャート: 判断 294"/>
        <xdr:cNvSpPr/>
      </xdr:nvSpPr>
      <xdr:spPr>
        <a:xfrm>
          <a:off x="78105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22089</xdr:rowOff>
    </xdr:from>
    <xdr:ext cx="378565" cy="259045"/>
    <xdr:sp macro="" textlink="">
      <xdr:nvSpPr>
        <xdr:cNvPr id="296" name="テキスト ボックス 295"/>
        <xdr:cNvSpPr txBox="1"/>
      </xdr:nvSpPr>
      <xdr:spPr>
        <a:xfrm>
          <a:off x="7672017" y="6194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92329</xdr:rowOff>
    </xdr:from>
    <xdr:to>
      <xdr:col>36</xdr:col>
      <xdr:colOff>165100</xdr:colOff>
      <xdr:row>38</xdr:row>
      <xdr:rowOff>22479</xdr:rowOff>
    </xdr:to>
    <xdr:sp macro="" textlink="">
      <xdr:nvSpPr>
        <xdr:cNvPr id="297" name="フローチャート: 判断 296"/>
        <xdr:cNvSpPr/>
      </xdr:nvSpPr>
      <xdr:spPr>
        <a:xfrm>
          <a:off x="6921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39006</xdr:rowOff>
    </xdr:from>
    <xdr:ext cx="378565" cy="259045"/>
    <xdr:sp macro="" textlink="">
      <xdr:nvSpPr>
        <xdr:cNvPr id="298" name="テキスト ボックス 297"/>
        <xdr:cNvSpPr txBox="1"/>
      </xdr:nvSpPr>
      <xdr:spPr>
        <a:xfrm>
          <a:off x="6783017" y="6211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7747</xdr:rowOff>
    </xdr:from>
    <xdr:to>
      <xdr:col>55</xdr:col>
      <xdr:colOff>50800</xdr:colOff>
      <xdr:row>38</xdr:row>
      <xdr:rowOff>109347</xdr:rowOff>
    </xdr:to>
    <xdr:sp macro="" textlink="">
      <xdr:nvSpPr>
        <xdr:cNvPr id="304" name="楕円 303"/>
        <xdr:cNvSpPr/>
      </xdr:nvSpPr>
      <xdr:spPr>
        <a:xfrm>
          <a:off x="104267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120362</xdr:rowOff>
    </xdr:from>
    <xdr:ext cx="378565" cy="259045"/>
    <xdr:sp macro="" textlink="">
      <xdr:nvSpPr>
        <xdr:cNvPr id="305" name="労働費該当値テキスト"/>
        <xdr:cNvSpPr txBox="1"/>
      </xdr:nvSpPr>
      <xdr:spPr>
        <a:xfrm>
          <a:off x="10528300" y="6464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xdr:rowOff>
    </xdr:from>
    <xdr:to>
      <xdr:col>50</xdr:col>
      <xdr:colOff>165100</xdr:colOff>
      <xdr:row>38</xdr:row>
      <xdr:rowOff>110261</xdr:rowOff>
    </xdr:to>
    <xdr:sp macro="" textlink="">
      <xdr:nvSpPr>
        <xdr:cNvPr id="306" name="楕円 305"/>
        <xdr:cNvSpPr/>
      </xdr:nvSpPr>
      <xdr:spPr>
        <a:xfrm>
          <a:off x="9588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101388</xdr:rowOff>
    </xdr:from>
    <xdr:ext cx="378565" cy="259045"/>
    <xdr:sp macro="" textlink="">
      <xdr:nvSpPr>
        <xdr:cNvPr id="307" name="テキスト ボックス 306"/>
        <xdr:cNvSpPr txBox="1"/>
      </xdr:nvSpPr>
      <xdr:spPr>
        <a:xfrm>
          <a:off x="9450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15519</xdr:rowOff>
    </xdr:from>
    <xdr:to>
      <xdr:col>46</xdr:col>
      <xdr:colOff>38100</xdr:colOff>
      <xdr:row>38</xdr:row>
      <xdr:rowOff>117119</xdr:rowOff>
    </xdr:to>
    <xdr:sp macro="" textlink="">
      <xdr:nvSpPr>
        <xdr:cNvPr id="308" name="楕円 307"/>
        <xdr:cNvSpPr/>
      </xdr:nvSpPr>
      <xdr:spPr>
        <a:xfrm>
          <a:off x="8699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108246</xdr:rowOff>
    </xdr:from>
    <xdr:ext cx="378565" cy="259045"/>
    <xdr:sp macro="" textlink="">
      <xdr:nvSpPr>
        <xdr:cNvPr id="309" name="テキスト ボックス 308"/>
        <xdr:cNvSpPr txBox="1"/>
      </xdr:nvSpPr>
      <xdr:spPr>
        <a:xfrm>
          <a:off x="8561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16663</xdr:rowOff>
    </xdr:from>
    <xdr:to>
      <xdr:col>41</xdr:col>
      <xdr:colOff>101600</xdr:colOff>
      <xdr:row>38</xdr:row>
      <xdr:rowOff>118263</xdr:rowOff>
    </xdr:to>
    <xdr:sp macro="" textlink="">
      <xdr:nvSpPr>
        <xdr:cNvPr id="310" name="楕円 309"/>
        <xdr:cNvSpPr/>
      </xdr:nvSpPr>
      <xdr:spPr>
        <a:xfrm>
          <a:off x="7810500" y="65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109390</xdr:rowOff>
    </xdr:from>
    <xdr:ext cx="378565" cy="259045"/>
    <xdr:sp macro="" textlink="">
      <xdr:nvSpPr>
        <xdr:cNvPr id="311" name="テキスト ボックス 310"/>
        <xdr:cNvSpPr txBox="1"/>
      </xdr:nvSpPr>
      <xdr:spPr>
        <a:xfrm>
          <a:off x="7672017" y="6624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25806</xdr:rowOff>
    </xdr:from>
    <xdr:to>
      <xdr:col>36</xdr:col>
      <xdr:colOff>165100</xdr:colOff>
      <xdr:row>38</xdr:row>
      <xdr:rowOff>127406</xdr:rowOff>
    </xdr:to>
    <xdr:sp macro="" textlink="">
      <xdr:nvSpPr>
        <xdr:cNvPr id="312" name="楕円 311"/>
        <xdr:cNvSpPr/>
      </xdr:nvSpPr>
      <xdr:spPr>
        <a:xfrm>
          <a:off x="6921500" y="65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118533</xdr:rowOff>
    </xdr:from>
    <xdr:ext cx="378565" cy="259045"/>
    <xdr:sp macro="" textlink="">
      <xdr:nvSpPr>
        <xdr:cNvPr id="313" name="テキスト ボックス 312"/>
        <xdr:cNvSpPr txBox="1"/>
      </xdr:nvSpPr>
      <xdr:spPr>
        <a:xfrm>
          <a:off x="6783017" y="663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113461</xdr:rowOff>
    </xdr:from>
    <xdr:to>
      <xdr:col>54</xdr:col>
      <xdr:colOff>189865</xdr:colOff>
      <xdr:row>58</xdr:row>
      <xdr:rowOff>56786</xdr:rowOff>
    </xdr:to>
    <xdr:cxnSp macro="">
      <xdr:nvCxnSpPr>
        <xdr:cNvPr id="335" name="直線コネクタ 334"/>
        <xdr:cNvCxnSpPr/>
      </xdr:nvCxnSpPr>
      <xdr:spPr>
        <a:xfrm flipV="1">
          <a:off x="10475595" y="8685961"/>
          <a:ext cx="1270" cy="131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60613</xdr:rowOff>
    </xdr:from>
    <xdr:ext cx="534377" cy="259045"/>
    <xdr:sp macro="" textlink="">
      <xdr:nvSpPr>
        <xdr:cNvPr id="336" name="農林水産業費最小値テキスト"/>
        <xdr:cNvSpPr txBox="1"/>
      </xdr:nvSpPr>
      <xdr:spPr>
        <a:xfrm>
          <a:off x="10528300" y="1000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56786</xdr:rowOff>
    </xdr:from>
    <xdr:to>
      <xdr:col>55</xdr:col>
      <xdr:colOff>88900</xdr:colOff>
      <xdr:row>58</xdr:row>
      <xdr:rowOff>56786</xdr:rowOff>
    </xdr:to>
    <xdr:cxnSp macro="">
      <xdr:nvCxnSpPr>
        <xdr:cNvPr id="337" name="直線コネクタ 336"/>
        <xdr:cNvCxnSpPr/>
      </xdr:nvCxnSpPr>
      <xdr:spPr>
        <a:xfrm>
          <a:off x="10388600" y="1000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60138</xdr:rowOff>
    </xdr:from>
    <xdr:ext cx="599010" cy="259045"/>
    <xdr:sp macro="" textlink="">
      <xdr:nvSpPr>
        <xdr:cNvPr id="338" name="農林水産業費最大値テキスト"/>
        <xdr:cNvSpPr txBox="1"/>
      </xdr:nvSpPr>
      <xdr:spPr>
        <a:xfrm>
          <a:off x="10528300" y="84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305,739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113461</xdr:rowOff>
    </xdr:from>
    <xdr:to>
      <xdr:col>55</xdr:col>
      <xdr:colOff>88900</xdr:colOff>
      <xdr:row>50</xdr:row>
      <xdr:rowOff>113461</xdr:rowOff>
    </xdr:to>
    <xdr:cxnSp macro="">
      <xdr:nvCxnSpPr>
        <xdr:cNvPr id="339" name="直線コネクタ 338"/>
        <xdr:cNvCxnSpPr/>
      </xdr:nvCxnSpPr>
      <xdr:spPr>
        <a:xfrm>
          <a:off x="10388600" y="868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158802</xdr:rowOff>
    </xdr:from>
    <xdr:to>
      <xdr:col>55</xdr:col>
      <xdr:colOff>0</xdr:colOff>
      <xdr:row>55</xdr:row>
      <xdr:rowOff>52279</xdr:rowOff>
    </xdr:to>
    <xdr:cxnSp macro="">
      <xdr:nvCxnSpPr>
        <xdr:cNvPr id="340" name="直線コネクタ 339"/>
        <xdr:cNvCxnSpPr/>
      </xdr:nvCxnSpPr>
      <xdr:spPr>
        <a:xfrm flipV="1">
          <a:off x="9639300" y="9417102"/>
          <a:ext cx="838200" cy="6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79256</xdr:rowOff>
    </xdr:from>
    <xdr:ext cx="534377" cy="259045"/>
    <xdr:sp macro="" textlink="">
      <xdr:nvSpPr>
        <xdr:cNvPr id="341" name="農林水産業費平均値テキスト"/>
        <xdr:cNvSpPr txBox="1"/>
      </xdr:nvSpPr>
      <xdr:spPr>
        <a:xfrm>
          <a:off x="10528300" y="9680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100829</xdr:rowOff>
    </xdr:from>
    <xdr:to>
      <xdr:col>55</xdr:col>
      <xdr:colOff>50800</xdr:colOff>
      <xdr:row>57</xdr:row>
      <xdr:rowOff>30979</xdr:rowOff>
    </xdr:to>
    <xdr:sp macro="" textlink="">
      <xdr:nvSpPr>
        <xdr:cNvPr id="342" name="フローチャート: 判断 341"/>
        <xdr:cNvSpPr/>
      </xdr:nvSpPr>
      <xdr:spPr>
        <a:xfrm>
          <a:off x="104267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52279</xdr:rowOff>
    </xdr:from>
    <xdr:to>
      <xdr:col>50</xdr:col>
      <xdr:colOff>114300</xdr:colOff>
      <xdr:row>55</xdr:row>
      <xdr:rowOff>101707</xdr:rowOff>
    </xdr:to>
    <xdr:cxnSp macro="">
      <xdr:nvCxnSpPr>
        <xdr:cNvPr id="343" name="直線コネクタ 342"/>
        <xdr:cNvCxnSpPr/>
      </xdr:nvCxnSpPr>
      <xdr:spPr>
        <a:xfrm flipV="1">
          <a:off x="8750300" y="9482029"/>
          <a:ext cx="889000" cy="4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103096</xdr:rowOff>
    </xdr:from>
    <xdr:to>
      <xdr:col>50</xdr:col>
      <xdr:colOff>165100</xdr:colOff>
      <xdr:row>57</xdr:row>
      <xdr:rowOff>33246</xdr:rowOff>
    </xdr:to>
    <xdr:sp macro="" textlink="">
      <xdr:nvSpPr>
        <xdr:cNvPr id="344" name="フローチャート: 判断 343"/>
        <xdr:cNvSpPr/>
      </xdr:nvSpPr>
      <xdr:spPr>
        <a:xfrm>
          <a:off x="9588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24373</xdr:rowOff>
    </xdr:from>
    <xdr:ext cx="534377" cy="259045"/>
    <xdr:sp macro="" textlink="">
      <xdr:nvSpPr>
        <xdr:cNvPr id="345" name="テキスト ボックス 344"/>
        <xdr:cNvSpPr txBox="1"/>
      </xdr:nvSpPr>
      <xdr:spPr>
        <a:xfrm>
          <a:off x="9372111" y="979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101707</xdr:rowOff>
    </xdr:from>
    <xdr:to>
      <xdr:col>45</xdr:col>
      <xdr:colOff>177800</xdr:colOff>
      <xdr:row>55</xdr:row>
      <xdr:rowOff>107856</xdr:rowOff>
    </xdr:to>
    <xdr:cxnSp macro="">
      <xdr:nvCxnSpPr>
        <xdr:cNvPr id="346" name="直線コネクタ 345"/>
        <xdr:cNvCxnSpPr/>
      </xdr:nvCxnSpPr>
      <xdr:spPr>
        <a:xfrm flipV="1">
          <a:off x="7861300" y="9531457"/>
          <a:ext cx="889000" cy="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123913</xdr:rowOff>
    </xdr:from>
    <xdr:to>
      <xdr:col>46</xdr:col>
      <xdr:colOff>38100</xdr:colOff>
      <xdr:row>57</xdr:row>
      <xdr:rowOff>54063</xdr:rowOff>
    </xdr:to>
    <xdr:sp macro="" textlink="">
      <xdr:nvSpPr>
        <xdr:cNvPr id="347" name="フローチャート: 判断 346"/>
        <xdr:cNvSpPr/>
      </xdr:nvSpPr>
      <xdr:spPr>
        <a:xfrm>
          <a:off x="8699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45190</xdr:rowOff>
    </xdr:from>
    <xdr:ext cx="534377" cy="259045"/>
    <xdr:sp macro="" textlink="">
      <xdr:nvSpPr>
        <xdr:cNvPr id="348" name="テキスト ボックス 347"/>
        <xdr:cNvSpPr txBox="1"/>
      </xdr:nvSpPr>
      <xdr:spPr>
        <a:xfrm>
          <a:off x="8483111" y="981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107856</xdr:rowOff>
    </xdr:from>
    <xdr:to>
      <xdr:col>41</xdr:col>
      <xdr:colOff>50800</xdr:colOff>
      <xdr:row>55</xdr:row>
      <xdr:rowOff>125925</xdr:rowOff>
    </xdr:to>
    <xdr:cxnSp macro="">
      <xdr:nvCxnSpPr>
        <xdr:cNvPr id="349" name="直線コネクタ 348"/>
        <xdr:cNvCxnSpPr/>
      </xdr:nvCxnSpPr>
      <xdr:spPr>
        <a:xfrm flipV="1">
          <a:off x="6972300" y="9537606"/>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103951</xdr:rowOff>
    </xdr:from>
    <xdr:to>
      <xdr:col>41</xdr:col>
      <xdr:colOff>101600</xdr:colOff>
      <xdr:row>57</xdr:row>
      <xdr:rowOff>34101</xdr:rowOff>
    </xdr:to>
    <xdr:sp macro="" textlink="">
      <xdr:nvSpPr>
        <xdr:cNvPr id="350" name="フローチャート: 判断 349"/>
        <xdr:cNvSpPr/>
      </xdr:nvSpPr>
      <xdr:spPr>
        <a:xfrm>
          <a:off x="7810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25228</xdr:rowOff>
    </xdr:from>
    <xdr:ext cx="534377" cy="259045"/>
    <xdr:sp macro="" textlink="">
      <xdr:nvSpPr>
        <xdr:cNvPr id="351" name="テキスト ボックス 350"/>
        <xdr:cNvSpPr txBox="1"/>
      </xdr:nvSpPr>
      <xdr:spPr>
        <a:xfrm>
          <a:off x="7594111" y="979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108048</xdr:rowOff>
    </xdr:from>
    <xdr:to>
      <xdr:col>36</xdr:col>
      <xdr:colOff>165100</xdr:colOff>
      <xdr:row>57</xdr:row>
      <xdr:rowOff>38198</xdr:rowOff>
    </xdr:to>
    <xdr:sp macro="" textlink="">
      <xdr:nvSpPr>
        <xdr:cNvPr id="352" name="フローチャート: 判断 351"/>
        <xdr:cNvSpPr/>
      </xdr:nvSpPr>
      <xdr:spPr>
        <a:xfrm>
          <a:off x="6921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29325</xdr:rowOff>
    </xdr:from>
    <xdr:ext cx="534377" cy="259045"/>
    <xdr:sp macro="" textlink="">
      <xdr:nvSpPr>
        <xdr:cNvPr id="353" name="テキスト ボックス 352"/>
        <xdr:cNvSpPr txBox="1"/>
      </xdr:nvSpPr>
      <xdr:spPr>
        <a:xfrm>
          <a:off x="6705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108002</xdr:rowOff>
    </xdr:from>
    <xdr:to>
      <xdr:col>55</xdr:col>
      <xdr:colOff>50800</xdr:colOff>
      <xdr:row>55</xdr:row>
      <xdr:rowOff>38152</xdr:rowOff>
    </xdr:to>
    <xdr:sp macro="" textlink="">
      <xdr:nvSpPr>
        <xdr:cNvPr id="359" name="楕円 358"/>
        <xdr:cNvSpPr/>
      </xdr:nvSpPr>
      <xdr:spPr>
        <a:xfrm>
          <a:off x="10426700" y="936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130879</xdr:rowOff>
    </xdr:from>
    <xdr:ext cx="599010" cy="259045"/>
    <xdr:sp macro="" textlink="">
      <xdr:nvSpPr>
        <xdr:cNvPr id="360" name="農林水産業費該当値テキスト"/>
        <xdr:cNvSpPr txBox="1"/>
      </xdr:nvSpPr>
      <xdr:spPr>
        <a:xfrm>
          <a:off x="10528300" y="921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1479</xdr:rowOff>
    </xdr:from>
    <xdr:to>
      <xdr:col>50</xdr:col>
      <xdr:colOff>165100</xdr:colOff>
      <xdr:row>55</xdr:row>
      <xdr:rowOff>103079</xdr:rowOff>
    </xdr:to>
    <xdr:sp macro="" textlink="">
      <xdr:nvSpPr>
        <xdr:cNvPr id="361" name="楕円 360"/>
        <xdr:cNvSpPr/>
      </xdr:nvSpPr>
      <xdr:spPr>
        <a:xfrm>
          <a:off x="9588500" y="943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119606</xdr:rowOff>
    </xdr:from>
    <xdr:ext cx="599010" cy="259045"/>
    <xdr:sp macro="" textlink="">
      <xdr:nvSpPr>
        <xdr:cNvPr id="362" name="テキスト ボックス 361"/>
        <xdr:cNvSpPr txBox="1"/>
      </xdr:nvSpPr>
      <xdr:spPr>
        <a:xfrm>
          <a:off x="9339795" y="920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50907</xdr:rowOff>
    </xdr:from>
    <xdr:to>
      <xdr:col>46</xdr:col>
      <xdr:colOff>38100</xdr:colOff>
      <xdr:row>55</xdr:row>
      <xdr:rowOff>152507</xdr:rowOff>
    </xdr:to>
    <xdr:sp macro="" textlink="">
      <xdr:nvSpPr>
        <xdr:cNvPr id="363" name="楕円 362"/>
        <xdr:cNvSpPr/>
      </xdr:nvSpPr>
      <xdr:spPr>
        <a:xfrm>
          <a:off x="8699500" y="94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169034</xdr:rowOff>
    </xdr:from>
    <xdr:ext cx="599010" cy="259045"/>
    <xdr:sp macro="" textlink="">
      <xdr:nvSpPr>
        <xdr:cNvPr id="364" name="テキスト ボックス 363"/>
        <xdr:cNvSpPr txBox="1"/>
      </xdr:nvSpPr>
      <xdr:spPr>
        <a:xfrm>
          <a:off x="8450795" y="925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57056</xdr:rowOff>
    </xdr:from>
    <xdr:to>
      <xdr:col>41</xdr:col>
      <xdr:colOff>101600</xdr:colOff>
      <xdr:row>55</xdr:row>
      <xdr:rowOff>158656</xdr:rowOff>
    </xdr:to>
    <xdr:sp macro="" textlink="">
      <xdr:nvSpPr>
        <xdr:cNvPr id="365" name="楕円 364"/>
        <xdr:cNvSpPr/>
      </xdr:nvSpPr>
      <xdr:spPr>
        <a:xfrm>
          <a:off x="7810500" y="94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3733</xdr:rowOff>
    </xdr:from>
    <xdr:ext cx="599010" cy="259045"/>
    <xdr:sp macro="" textlink="">
      <xdr:nvSpPr>
        <xdr:cNvPr id="366" name="テキスト ボックス 365"/>
        <xdr:cNvSpPr txBox="1"/>
      </xdr:nvSpPr>
      <xdr:spPr>
        <a:xfrm>
          <a:off x="7561795" y="926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75125</xdr:rowOff>
    </xdr:from>
    <xdr:to>
      <xdr:col>36</xdr:col>
      <xdr:colOff>165100</xdr:colOff>
      <xdr:row>56</xdr:row>
      <xdr:rowOff>5275</xdr:rowOff>
    </xdr:to>
    <xdr:sp macro="" textlink="">
      <xdr:nvSpPr>
        <xdr:cNvPr id="367" name="楕円 366"/>
        <xdr:cNvSpPr/>
      </xdr:nvSpPr>
      <xdr:spPr>
        <a:xfrm>
          <a:off x="6921500" y="9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21802</xdr:rowOff>
    </xdr:from>
    <xdr:ext cx="599010" cy="259045"/>
    <xdr:sp macro="" textlink="">
      <xdr:nvSpPr>
        <xdr:cNvPr id="368" name="テキスト ボックス 367"/>
        <xdr:cNvSpPr txBox="1"/>
      </xdr:nvSpPr>
      <xdr:spPr>
        <a:xfrm>
          <a:off x="6672795" y="9280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2" name="テキスト ボックス 38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122612</xdr:rowOff>
    </xdr:from>
    <xdr:to>
      <xdr:col>54</xdr:col>
      <xdr:colOff>189865</xdr:colOff>
      <xdr:row>79</xdr:row>
      <xdr:rowOff>34232</xdr:rowOff>
    </xdr:to>
    <xdr:cxnSp macro="">
      <xdr:nvCxnSpPr>
        <xdr:cNvPr id="392" name="直線コネクタ 391"/>
        <xdr:cNvCxnSpPr/>
      </xdr:nvCxnSpPr>
      <xdr:spPr>
        <a:xfrm flipV="1">
          <a:off x="10475595" y="12124112"/>
          <a:ext cx="1270" cy="1454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38059</xdr:rowOff>
    </xdr:from>
    <xdr:ext cx="469744" cy="259045"/>
    <xdr:sp macro="" textlink="">
      <xdr:nvSpPr>
        <xdr:cNvPr id="393" name="商工費最小値テキスト"/>
        <xdr:cNvSpPr txBox="1"/>
      </xdr:nvSpPr>
      <xdr:spPr>
        <a:xfrm>
          <a:off x="10528300" y="1358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34232</xdr:rowOff>
    </xdr:from>
    <xdr:to>
      <xdr:col>55</xdr:col>
      <xdr:colOff>88900</xdr:colOff>
      <xdr:row>79</xdr:row>
      <xdr:rowOff>34232</xdr:rowOff>
    </xdr:to>
    <xdr:cxnSp macro="">
      <xdr:nvCxnSpPr>
        <xdr:cNvPr id="394" name="直線コネクタ 393"/>
        <xdr:cNvCxnSpPr/>
      </xdr:nvCxnSpPr>
      <xdr:spPr>
        <a:xfrm>
          <a:off x="10388600" y="1357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69289</xdr:rowOff>
    </xdr:from>
    <xdr:ext cx="599010" cy="259045"/>
    <xdr:sp macro="" textlink="">
      <xdr:nvSpPr>
        <xdr:cNvPr id="395" name="商工費最大値テキスト"/>
        <xdr:cNvSpPr txBox="1"/>
      </xdr:nvSpPr>
      <xdr:spPr>
        <a:xfrm>
          <a:off x="10528300" y="1189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384,485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122612</xdr:rowOff>
    </xdr:from>
    <xdr:to>
      <xdr:col>55</xdr:col>
      <xdr:colOff>88900</xdr:colOff>
      <xdr:row>70</xdr:row>
      <xdr:rowOff>122612</xdr:rowOff>
    </xdr:to>
    <xdr:cxnSp macro="">
      <xdr:nvCxnSpPr>
        <xdr:cNvPr id="396" name="直線コネクタ 395"/>
        <xdr:cNvCxnSpPr/>
      </xdr:nvCxnSpPr>
      <xdr:spPr>
        <a:xfrm>
          <a:off x="10388600" y="1212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20185</xdr:rowOff>
    </xdr:from>
    <xdr:to>
      <xdr:col>55</xdr:col>
      <xdr:colOff>0</xdr:colOff>
      <xdr:row>78</xdr:row>
      <xdr:rowOff>108671</xdr:rowOff>
    </xdr:to>
    <xdr:cxnSp macro="">
      <xdr:nvCxnSpPr>
        <xdr:cNvPr id="397" name="直線コネクタ 396"/>
        <xdr:cNvCxnSpPr/>
      </xdr:nvCxnSpPr>
      <xdr:spPr>
        <a:xfrm>
          <a:off x="9639300" y="13393285"/>
          <a:ext cx="838200" cy="8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5227</xdr:rowOff>
    </xdr:from>
    <xdr:ext cx="534377" cy="259045"/>
    <xdr:sp macro="" textlink="">
      <xdr:nvSpPr>
        <xdr:cNvPr id="398" name="商工費平均値テキスト"/>
        <xdr:cNvSpPr txBox="1"/>
      </xdr:nvSpPr>
      <xdr:spPr>
        <a:xfrm>
          <a:off x="10528300" y="13206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153800</xdr:rowOff>
    </xdr:from>
    <xdr:to>
      <xdr:col>55</xdr:col>
      <xdr:colOff>50800</xdr:colOff>
      <xdr:row>78</xdr:row>
      <xdr:rowOff>83950</xdr:rowOff>
    </xdr:to>
    <xdr:sp macro="" textlink="">
      <xdr:nvSpPr>
        <xdr:cNvPr id="399" name="フローチャート: 判断 398"/>
        <xdr:cNvSpPr/>
      </xdr:nvSpPr>
      <xdr:spPr>
        <a:xfrm>
          <a:off x="104267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20185</xdr:rowOff>
    </xdr:from>
    <xdr:to>
      <xdr:col>50</xdr:col>
      <xdr:colOff>114300</xdr:colOff>
      <xdr:row>78</xdr:row>
      <xdr:rowOff>129260</xdr:rowOff>
    </xdr:to>
    <xdr:cxnSp macro="">
      <xdr:nvCxnSpPr>
        <xdr:cNvPr id="400" name="直線コネクタ 399"/>
        <xdr:cNvCxnSpPr/>
      </xdr:nvCxnSpPr>
      <xdr:spPr>
        <a:xfrm flipV="1">
          <a:off x="8750300" y="13393285"/>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159435</xdr:rowOff>
    </xdr:from>
    <xdr:to>
      <xdr:col>50</xdr:col>
      <xdr:colOff>165100</xdr:colOff>
      <xdr:row>78</xdr:row>
      <xdr:rowOff>89585</xdr:rowOff>
    </xdr:to>
    <xdr:sp macro="" textlink="">
      <xdr:nvSpPr>
        <xdr:cNvPr id="401" name="フローチャート: 判断 400"/>
        <xdr:cNvSpPr/>
      </xdr:nvSpPr>
      <xdr:spPr>
        <a:xfrm>
          <a:off x="9588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80712</xdr:rowOff>
    </xdr:from>
    <xdr:ext cx="534377" cy="259045"/>
    <xdr:sp macro="" textlink="">
      <xdr:nvSpPr>
        <xdr:cNvPr id="402" name="テキスト ボックス 401"/>
        <xdr:cNvSpPr txBox="1"/>
      </xdr:nvSpPr>
      <xdr:spPr>
        <a:xfrm>
          <a:off x="9372111" y="1345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126918</xdr:rowOff>
    </xdr:from>
    <xdr:to>
      <xdr:col>45</xdr:col>
      <xdr:colOff>177800</xdr:colOff>
      <xdr:row>78</xdr:row>
      <xdr:rowOff>129260</xdr:rowOff>
    </xdr:to>
    <xdr:cxnSp macro="">
      <xdr:nvCxnSpPr>
        <xdr:cNvPr id="403" name="直線コネクタ 402"/>
        <xdr:cNvCxnSpPr/>
      </xdr:nvCxnSpPr>
      <xdr:spPr>
        <a:xfrm>
          <a:off x="7861300" y="13500018"/>
          <a:ext cx="889000" cy="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59232</xdr:rowOff>
    </xdr:from>
    <xdr:to>
      <xdr:col>46</xdr:col>
      <xdr:colOff>38100</xdr:colOff>
      <xdr:row>78</xdr:row>
      <xdr:rowOff>160832</xdr:rowOff>
    </xdr:to>
    <xdr:sp macro="" textlink="">
      <xdr:nvSpPr>
        <xdr:cNvPr id="404" name="フローチャート: 判断 403"/>
        <xdr:cNvSpPr/>
      </xdr:nvSpPr>
      <xdr:spPr>
        <a:xfrm>
          <a:off x="8699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5909</xdr:rowOff>
    </xdr:from>
    <xdr:ext cx="534377" cy="259045"/>
    <xdr:sp macro="" textlink="">
      <xdr:nvSpPr>
        <xdr:cNvPr id="405" name="テキスト ボックス 404"/>
        <xdr:cNvSpPr txBox="1"/>
      </xdr:nvSpPr>
      <xdr:spPr>
        <a:xfrm>
          <a:off x="8483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126918</xdr:rowOff>
    </xdr:from>
    <xdr:to>
      <xdr:col>41</xdr:col>
      <xdr:colOff>50800</xdr:colOff>
      <xdr:row>78</xdr:row>
      <xdr:rowOff>134035</xdr:rowOff>
    </xdr:to>
    <xdr:cxnSp macro="">
      <xdr:nvCxnSpPr>
        <xdr:cNvPr id="406" name="直線コネクタ 405"/>
        <xdr:cNvCxnSpPr/>
      </xdr:nvCxnSpPr>
      <xdr:spPr>
        <a:xfrm flipV="1">
          <a:off x="6972300" y="13500018"/>
          <a:ext cx="889000" cy="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74202</xdr:rowOff>
    </xdr:from>
    <xdr:to>
      <xdr:col>41</xdr:col>
      <xdr:colOff>101600</xdr:colOff>
      <xdr:row>79</xdr:row>
      <xdr:rowOff>4352</xdr:rowOff>
    </xdr:to>
    <xdr:sp macro="" textlink="">
      <xdr:nvSpPr>
        <xdr:cNvPr id="407" name="フローチャート: 判断 406"/>
        <xdr:cNvSpPr/>
      </xdr:nvSpPr>
      <xdr:spPr>
        <a:xfrm>
          <a:off x="7810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20879</xdr:rowOff>
    </xdr:from>
    <xdr:ext cx="534377" cy="259045"/>
    <xdr:sp macro="" textlink="">
      <xdr:nvSpPr>
        <xdr:cNvPr id="408" name="テキスト ボックス 407"/>
        <xdr:cNvSpPr txBox="1"/>
      </xdr:nvSpPr>
      <xdr:spPr>
        <a:xfrm>
          <a:off x="7594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67500</xdr:rowOff>
    </xdr:from>
    <xdr:to>
      <xdr:col>36</xdr:col>
      <xdr:colOff>165100</xdr:colOff>
      <xdr:row>78</xdr:row>
      <xdr:rowOff>169100</xdr:rowOff>
    </xdr:to>
    <xdr:sp macro="" textlink="">
      <xdr:nvSpPr>
        <xdr:cNvPr id="409" name="フローチャート: 判断 408"/>
        <xdr:cNvSpPr/>
      </xdr:nvSpPr>
      <xdr:spPr>
        <a:xfrm>
          <a:off x="6921500" y="1344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14177</xdr:rowOff>
    </xdr:from>
    <xdr:ext cx="534377" cy="259045"/>
    <xdr:sp macro="" textlink="">
      <xdr:nvSpPr>
        <xdr:cNvPr id="410" name="テキスト ボックス 409"/>
        <xdr:cNvSpPr txBox="1"/>
      </xdr:nvSpPr>
      <xdr:spPr>
        <a:xfrm>
          <a:off x="6705111" y="1321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57871</xdr:rowOff>
    </xdr:from>
    <xdr:to>
      <xdr:col>55</xdr:col>
      <xdr:colOff>50800</xdr:colOff>
      <xdr:row>78</xdr:row>
      <xdr:rowOff>159471</xdr:rowOff>
    </xdr:to>
    <xdr:sp macro="" textlink="">
      <xdr:nvSpPr>
        <xdr:cNvPr id="416" name="楕円 415"/>
        <xdr:cNvSpPr/>
      </xdr:nvSpPr>
      <xdr:spPr>
        <a:xfrm>
          <a:off x="10426700" y="134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144248</xdr:rowOff>
    </xdr:from>
    <xdr:ext cx="534377" cy="259045"/>
    <xdr:sp macro="" textlink="">
      <xdr:nvSpPr>
        <xdr:cNvPr id="417" name="商工費該当値テキスト"/>
        <xdr:cNvSpPr txBox="1"/>
      </xdr:nvSpPr>
      <xdr:spPr>
        <a:xfrm>
          <a:off x="10528300" y="1334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140835</xdr:rowOff>
    </xdr:from>
    <xdr:to>
      <xdr:col>50</xdr:col>
      <xdr:colOff>165100</xdr:colOff>
      <xdr:row>78</xdr:row>
      <xdr:rowOff>70985</xdr:rowOff>
    </xdr:to>
    <xdr:sp macro="" textlink="">
      <xdr:nvSpPr>
        <xdr:cNvPr id="418" name="楕円 417"/>
        <xdr:cNvSpPr/>
      </xdr:nvSpPr>
      <xdr:spPr>
        <a:xfrm>
          <a:off x="9588500" y="133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87512</xdr:rowOff>
    </xdr:from>
    <xdr:ext cx="534377" cy="259045"/>
    <xdr:sp macro="" textlink="">
      <xdr:nvSpPr>
        <xdr:cNvPr id="419" name="テキスト ボックス 418"/>
        <xdr:cNvSpPr txBox="1"/>
      </xdr:nvSpPr>
      <xdr:spPr>
        <a:xfrm>
          <a:off x="9372111" y="131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78460</xdr:rowOff>
    </xdr:from>
    <xdr:to>
      <xdr:col>46</xdr:col>
      <xdr:colOff>38100</xdr:colOff>
      <xdr:row>79</xdr:row>
      <xdr:rowOff>8610</xdr:rowOff>
    </xdr:to>
    <xdr:sp macro="" textlink="">
      <xdr:nvSpPr>
        <xdr:cNvPr id="420" name="楕円 419"/>
        <xdr:cNvSpPr/>
      </xdr:nvSpPr>
      <xdr:spPr>
        <a:xfrm>
          <a:off x="8699500" y="134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171187</xdr:rowOff>
    </xdr:from>
    <xdr:ext cx="534377" cy="259045"/>
    <xdr:sp macro="" textlink="">
      <xdr:nvSpPr>
        <xdr:cNvPr id="421" name="テキスト ボックス 420"/>
        <xdr:cNvSpPr txBox="1"/>
      </xdr:nvSpPr>
      <xdr:spPr>
        <a:xfrm>
          <a:off x="8483111" y="135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76118</xdr:rowOff>
    </xdr:from>
    <xdr:to>
      <xdr:col>41</xdr:col>
      <xdr:colOff>101600</xdr:colOff>
      <xdr:row>79</xdr:row>
      <xdr:rowOff>6268</xdr:rowOff>
    </xdr:to>
    <xdr:sp macro="" textlink="">
      <xdr:nvSpPr>
        <xdr:cNvPr id="422" name="楕円 421"/>
        <xdr:cNvSpPr/>
      </xdr:nvSpPr>
      <xdr:spPr>
        <a:xfrm>
          <a:off x="7810500" y="134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168845</xdr:rowOff>
    </xdr:from>
    <xdr:ext cx="534377" cy="259045"/>
    <xdr:sp macro="" textlink="">
      <xdr:nvSpPr>
        <xdr:cNvPr id="423" name="テキスト ボックス 422"/>
        <xdr:cNvSpPr txBox="1"/>
      </xdr:nvSpPr>
      <xdr:spPr>
        <a:xfrm>
          <a:off x="7594111" y="135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83235</xdr:rowOff>
    </xdr:from>
    <xdr:to>
      <xdr:col>36</xdr:col>
      <xdr:colOff>165100</xdr:colOff>
      <xdr:row>79</xdr:row>
      <xdr:rowOff>13385</xdr:rowOff>
    </xdr:to>
    <xdr:sp macro="" textlink="">
      <xdr:nvSpPr>
        <xdr:cNvPr id="424" name="楕円 423"/>
        <xdr:cNvSpPr/>
      </xdr:nvSpPr>
      <xdr:spPr>
        <a:xfrm>
          <a:off x="6921500" y="1345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4512</xdr:rowOff>
    </xdr:from>
    <xdr:ext cx="534377" cy="259045"/>
    <xdr:sp macro="" textlink="">
      <xdr:nvSpPr>
        <xdr:cNvPr id="425" name="テキスト ボックス 424"/>
        <xdr:cNvSpPr txBox="1"/>
      </xdr:nvSpPr>
      <xdr:spPr>
        <a:xfrm>
          <a:off x="6705111" y="135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154915</xdr:rowOff>
    </xdr:from>
    <xdr:to>
      <xdr:col>54</xdr:col>
      <xdr:colOff>189865</xdr:colOff>
      <xdr:row>98</xdr:row>
      <xdr:rowOff>132525</xdr:rowOff>
    </xdr:to>
    <xdr:cxnSp macro="">
      <xdr:nvCxnSpPr>
        <xdr:cNvPr id="450" name="直線コネクタ 449"/>
        <xdr:cNvCxnSpPr/>
      </xdr:nvCxnSpPr>
      <xdr:spPr>
        <a:xfrm flipV="1">
          <a:off x="10475595" y="15413965"/>
          <a:ext cx="1270" cy="152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136352</xdr:rowOff>
    </xdr:from>
    <xdr:ext cx="534377" cy="259045"/>
    <xdr:sp macro="" textlink="">
      <xdr:nvSpPr>
        <xdr:cNvPr id="451" name="土木費最小値テキスト"/>
        <xdr:cNvSpPr txBox="1"/>
      </xdr:nvSpPr>
      <xdr:spPr>
        <a:xfrm>
          <a:off x="10528300" y="169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132525</xdr:rowOff>
    </xdr:from>
    <xdr:to>
      <xdr:col>55</xdr:col>
      <xdr:colOff>88900</xdr:colOff>
      <xdr:row>98</xdr:row>
      <xdr:rowOff>132525</xdr:rowOff>
    </xdr:to>
    <xdr:cxnSp macro="">
      <xdr:nvCxnSpPr>
        <xdr:cNvPr id="452" name="直線コネクタ 451"/>
        <xdr:cNvCxnSpPr/>
      </xdr:nvCxnSpPr>
      <xdr:spPr>
        <a:xfrm>
          <a:off x="10388600" y="16934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101592</xdr:rowOff>
    </xdr:from>
    <xdr:ext cx="599010" cy="259045"/>
    <xdr:sp macro="" textlink="">
      <xdr:nvSpPr>
        <xdr:cNvPr id="453" name="土木費最大値テキスト"/>
        <xdr:cNvSpPr txBox="1"/>
      </xdr:nvSpPr>
      <xdr:spPr>
        <a:xfrm>
          <a:off x="10528300" y="15189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156,302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154915</xdr:rowOff>
    </xdr:from>
    <xdr:to>
      <xdr:col>55</xdr:col>
      <xdr:colOff>88900</xdr:colOff>
      <xdr:row>89</xdr:row>
      <xdr:rowOff>154915</xdr:rowOff>
    </xdr:to>
    <xdr:cxnSp macro="">
      <xdr:nvCxnSpPr>
        <xdr:cNvPr id="454" name="直線コネクタ 453"/>
        <xdr:cNvCxnSpPr/>
      </xdr:nvCxnSpPr>
      <xdr:spPr>
        <a:xfrm>
          <a:off x="10388600" y="1541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5283</xdr:rowOff>
    </xdr:from>
    <xdr:to>
      <xdr:col>55</xdr:col>
      <xdr:colOff>0</xdr:colOff>
      <xdr:row>96</xdr:row>
      <xdr:rowOff>39484</xdr:rowOff>
    </xdr:to>
    <xdr:cxnSp macro="">
      <xdr:nvCxnSpPr>
        <xdr:cNvPr id="455" name="直線コネクタ 454"/>
        <xdr:cNvCxnSpPr/>
      </xdr:nvCxnSpPr>
      <xdr:spPr>
        <a:xfrm>
          <a:off x="9639300" y="16464483"/>
          <a:ext cx="838200" cy="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41457</xdr:rowOff>
    </xdr:from>
    <xdr:ext cx="534377" cy="259045"/>
    <xdr:sp macro="" textlink="">
      <xdr:nvSpPr>
        <xdr:cNvPr id="456" name="土木費平均値テキスト"/>
        <xdr:cNvSpPr txBox="1"/>
      </xdr:nvSpPr>
      <xdr:spPr>
        <a:xfrm>
          <a:off x="10528300" y="1615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18580</xdr:rowOff>
    </xdr:from>
    <xdr:to>
      <xdr:col>55</xdr:col>
      <xdr:colOff>50800</xdr:colOff>
      <xdr:row>95</xdr:row>
      <xdr:rowOff>120180</xdr:rowOff>
    </xdr:to>
    <xdr:sp macro="" textlink="">
      <xdr:nvSpPr>
        <xdr:cNvPr id="457" name="フローチャート: 判断 456"/>
        <xdr:cNvSpPr/>
      </xdr:nvSpPr>
      <xdr:spPr>
        <a:xfrm>
          <a:off x="10426700" y="1630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5283</xdr:rowOff>
    </xdr:from>
    <xdr:to>
      <xdr:col>50</xdr:col>
      <xdr:colOff>114300</xdr:colOff>
      <xdr:row>97</xdr:row>
      <xdr:rowOff>39523</xdr:rowOff>
    </xdr:to>
    <xdr:cxnSp macro="">
      <xdr:nvCxnSpPr>
        <xdr:cNvPr id="458" name="直線コネクタ 457"/>
        <xdr:cNvCxnSpPr/>
      </xdr:nvCxnSpPr>
      <xdr:spPr>
        <a:xfrm flipV="1">
          <a:off x="8750300" y="16464483"/>
          <a:ext cx="889000" cy="20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20320</xdr:rowOff>
    </xdr:from>
    <xdr:to>
      <xdr:col>50</xdr:col>
      <xdr:colOff>165100</xdr:colOff>
      <xdr:row>95</xdr:row>
      <xdr:rowOff>121920</xdr:rowOff>
    </xdr:to>
    <xdr:sp macro="" textlink="">
      <xdr:nvSpPr>
        <xdr:cNvPr id="459" name="フローチャート: 判断 458"/>
        <xdr:cNvSpPr/>
      </xdr:nvSpPr>
      <xdr:spPr>
        <a:xfrm>
          <a:off x="9588500" y="1630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138447</xdr:rowOff>
    </xdr:from>
    <xdr:ext cx="534377" cy="259045"/>
    <xdr:sp macro="" textlink="">
      <xdr:nvSpPr>
        <xdr:cNvPr id="460" name="テキスト ボックス 459"/>
        <xdr:cNvSpPr txBox="1"/>
      </xdr:nvSpPr>
      <xdr:spPr>
        <a:xfrm>
          <a:off x="9372111" y="160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115812</xdr:rowOff>
    </xdr:from>
    <xdr:to>
      <xdr:col>45</xdr:col>
      <xdr:colOff>177800</xdr:colOff>
      <xdr:row>97</xdr:row>
      <xdr:rowOff>39523</xdr:rowOff>
    </xdr:to>
    <xdr:cxnSp macro="">
      <xdr:nvCxnSpPr>
        <xdr:cNvPr id="461" name="直線コネクタ 460"/>
        <xdr:cNvCxnSpPr/>
      </xdr:nvCxnSpPr>
      <xdr:spPr>
        <a:xfrm>
          <a:off x="7861300" y="16575012"/>
          <a:ext cx="889000" cy="9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58941</xdr:rowOff>
    </xdr:from>
    <xdr:to>
      <xdr:col>46</xdr:col>
      <xdr:colOff>38100</xdr:colOff>
      <xdr:row>95</xdr:row>
      <xdr:rowOff>160541</xdr:rowOff>
    </xdr:to>
    <xdr:sp macro="" textlink="">
      <xdr:nvSpPr>
        <xdr:cNvPr id="462" name="フローチャート: 判断 461"/>
        <xdr:cNvSpPr/>
      </xdr:nvSpPr>
      <xdr:spPr>
        <a:xfrm>
          <a:off x="8699500" y="163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5618</xdr:rowOff>
    </xdr:from>
    <xdr:ext cx="534377" cy="259045"/>
    <xdr:sp macro="" textlink="">
      <xdr:nvSpPr>
        <xdr:cNvPr id="463" name="テキスト ボックス 462"/>
        <xdr:cNvSpPr txBox="1"/>
      </xdr:nvSpPr>
      <xdr:spPr>
        <a:xfrm>
          <a:off x="8483111" y="16121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141732</xdr:rowOff>
    </xdr:from>
    <xdr:to>
      <xdr:col>41</xdr:col>
      <xdr:colOff>50800</xdr:colOff>
      <xdr:row>96</xdr:row>
      <xdr:rowOff>115812</xdr:rowOff>
    </xdr:to>
    <xdr:cxnSp macro="">
      <xdr:nvCxnSpPr>
        <xdr:cNvPr id="464" name="直線コネクタ 463"/>
        <xdr:cNvCxnSpPr/>
      </xdr:nvCxnSpPr>
      <xdr:spPr>
        <a:xfrm>
          <a:off x="6972300" y="16429482"/>
          <a:ext cx="889000" cy="14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116015</xdr:rowOff>
    </xdr:from>
    <xdr:to>
      <xdr:col>41</xdr:col>
      <xdr:colOff>101600</xdr:colOff>
      <xdr:row>96</xdr:row>
      <xdr:rowOff>46165</xdr:rowOff>
    </xdr:to>
    <xdr:sp macro="" textlink="">
      <xdr:nvSpPr>
        <xdr:cNvPr id="465" name="フローチャート: 判断 464"/>
        <xdr:cNvSpPr/>
      </xdr:nvSpPr>
      <xdr:spPr>
        <a:xfrm>
          <a:off x="7810500" y="1640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62692</xdr:rowOff>
    </xdr:from>
    <xdr:ext cx="534377" cy="259045"/>
    <xdr:sp macro="" textlink="">
      <xdr:nvSpPr>
        <xdr:cNvPr id="466" name="テキスト ボックス 465"/>
        <xdr:cNvSpPr txBox="1"/>
      </xdr:nvSpPr>
      <xdr:spPr>
        <a:xfrm>
          <a:off x="7594111" y="16178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97346</xdr:rowOff>
    </xdr:from>
    <xdr:to>
      <xdr:col>36</xdr:col>
      <xdr:colOff>165100</xdr:colOff>
      <xdr:row>96</xdr:row>
      <xdr:rowOff>27496</xdr:rowOff>
    </xdr:to>
    <xdr:sp macro="" textlink="">
      <xdr:nvSpPr>
        <xdr:cNvPr id="467" name="フローチャート: 判断 466"/>
        <xdr:cNvSpPr/>
      </xdr:nvSpPr>
      <xdr:spPr>
        <a:xfrm>
          <a:off x="6921500" y="1638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18623</xdr:rowOff>
    </xdr:from>
    <xdr:ext cx="534377" cy="259045"/>
    <xdr:sp macro="" textlink="">
      <xdr:nvSpPr>
        <xdr:cNvPr id="468" name="テキスト ボックス 467"/>
        <xdr:cNvSpPr txBox="1"/>
      </xdr:nvSpPr>
      <xdr:spPr>
        <a:xfrm>
          <a:off x="6705111" y="1647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160134</xdr:rowOff>
    </xdr:from>
    <xdr:to>
      <xdr:col>55</xdr:col>
      <xdr:colOff>50800</xdr:colOff>
      <xdr:row>96</xdr:row>
      <xdr:rowOff>90284</xdr:rowOff>
    </xdr:to>
    <xdr:sp macro="" textlink="">
      <xdr:nvSpPr>
        <xdr:cNvPr id="474" name="楕円 473"/>
        <xdr:cNvSpPr/>
      </xdr:nvSpPr>
      <xdr:spPr>
        <a:xfrm>
          <a:off x="10426700" y="16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138561</xdr:rowOff>
    </xdr:from>
    <xdr:ext cx="534377" cy="259045"/>
    <xdr:sp macro="" textlink="">
      <xdr:nvSpPr>
        <xdr:cNvPr id="475" name="土木費該当値テキスト"/>
        <xdr:cNvSpPr txBox="1"/>
      </xdr:nvSpPr>
      <xdr:spPr>
        <a:xfrm>
          <a:off x="10528300" y="164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125933</xdr:rowOff>
    </xdr:from>
    <xdr:to>
      <xdr:col>50</xdr:col>
      <xdr:colOff>165100</xdr:colOff>
      <xdr:row>96</xdr:row>
      <xdr:rowOff>56083</xdr:rowOff>
    </xdr:to>
    <xdr:sp macro="" textlink="">
      <xdr:nvSpPr>
        <xdr:cNvPr id="476" name="楕円 475"/>
        <xdr:cNvSpPr/>
      </xdr:nvSpPr>
      <xdr:spPr>
        <a:xfrm>
          <a:off x="9588500" y="164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47210</xdr:rowOff>
    </xdr:from>
    <xdr:ext cx="534377" cy="259045"/>
    <xdr:sp macro="" textlink="">
      <xdr:nvSpPr>
        <xdr:cNvPr id="477" name="テキスト ボックス 476"/>
        <xdr:cNvSpPr txBox="1"/>
      </xdr:nvSpPr>
      <xdr:spPr>
        <a:xfrm>
          <a:off x="9372111" y="1650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160173</xdr:rowOff>
    </xdr:from>
    <xdr:to>
      <xdr:col>46</xdr:col>
      <xdr:colOff>38100</xdr:colOff>
      <xdr:row>97</xdr:row>
      <xdr:rowOff>90323</xdr:rowOff>
    </xdr:to>
    <xdr:sp macro="" textlink="">
      <xdr:nvSpPr>
        <xdr:cNvPr id="478" name="楕円 477"/>
        <xdr:cNvSpPr/>
      </xdr:nvSpPr>
      <xdr:spPr>
        <a:xfrm>
          <a:off x="8699500" y="1661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81450</xdr:rowOff>
    </xdr:from>
    <xdr:ext cx="534377" cy="259045"/>
    <xdr:sp macro="" textlink="">
      <xdr:nvSpPr>
        <xdr:cNvPr id="479" name="テキスト ボックス 478"/>
        <xdr:cNvSpPr txBox="1"/>
      </xdr:nvSpPr>
      <xdr:spPr>
        <a:xfrm>
          <a:off x="8483111" y="1671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65012</xdr:rowOff>
    </xdr:from>
    <xdr:to>
      <xdr:col>41</xdr:col>
      <xdr:colOff>101600</xdr:colOff>
      <xdr:row>96</xdr:row>
      <xdr:rowOff>166612</xdr:rowOff>
    </xdr:to>
    <xdr:sp macro="" textlink="">
      <xdr:nvSpPr>
        <xdr:cNvPr id="480" name="楕円 479"/>
        <xdr:cNvSpPr/>
      </xdr:nvSpPr>
      <xdr:spPr>
        <a:xfrm>
          <a:off x="7810500" y="1652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157739</xdr:rowOff>
    </xdr:from>
    <xdr:ext cx="534377" cy="259045"/>
    <xdr:sp macro="" textlink="">
      <xdr:nvSpPr>
        <xdr:cNvPr id="481" name="テキスト ボックス 480"/>
        <xdr:cNvSpPr txBox="1"/>
      </xdr:nvSpPr>
      <xdr:spPr>
        <a:xfrm>
          <a:off x="7594111" y="1661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90932</xdr:rowOff>
    </xdr:from>
    <xdr:to>
      <xdr:col>36</xdr:col>
      <xdr:colOff>165100</xdr:colOff>
      <xdr:row>96</xdr:row>
      <xdr:rowOff>21082</xdr:rowOff>
    </xdr:to>
    <xdr:sp macro="" textlink="">
      <xdr:nvSpPr>
        <xdr:cNvPr id="482" name="楕円 481"/>
        <xdr:cNvSpPr/>
      </xdr:nvSpPr>
      <xdr:spPr>
        <a:xfrm>
          <a:off x="6921500" y="1637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37609</xdr:rowOff>
    </xdr:from>
    <xdr:ext cx="534377" cy="259045"/>
    <xdr:sp macro="" textlink="">
      <xdr:nvSpPr>
        <xdr:cNvPr id="483" name="テキスト ボックス 482"/>
        <xdr:cNvSpPr txBox="1"/>
      </xdr:nvSpPr>
      <xdr:spPr>
        <a:xfrm>
          <a:off x="6705111" y="161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37356</xdr:rowOff>
    </xdr:from>
    <xdr:to>
      <xdr:col>85</xdr:col>
      <xdr:colOff>126364</xdr:colOff>
      <xdr:row>39</xdr:row>
      <xdr:rowOff>6746</xdr:rowOff>
    </xdr:to>
    <xdr:cxnSp macro="">
      <xdr:nvCxnSpPr>
        <xdr:cNvPr id="506" name="直線コネクタ 505"/>
        <xdr:cNvCxnSpPr/>
      </xdr:nvCxnSpPr>
      <xdr:spPr>
        <a:xfrm flipV="1">
          <a:off x="16317595" y="5352306"/>
          <a:ext cx="1269" cy="1340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10573</xdr:rowOff>
    </xdr:from>
    <xdr:ext cx="534377" cy="259045"/>
    <xdr:sp macro="" textlink="">
      <xdr:nvSpPr>
        <xdr:cNvPr id="507" name="消防費最小値テキスト"/>
        <xdr:cNvSpPr txBox="1"/>
      </xdr:nvSpPr>
      <xdr:spPr>
        <a:xfrm>
          <a:off x="16370300" y="669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6746</xdr:rowOff>
    </xdr:from>
    <xdr:to>
      <xdr:col>86</xdr:col>
      <xdr:colOff>25400</xdr:colOff>
      <xdr:row>39</xdr:row>
      <xdr:rowOff>6746</xdr:rowOff>
    </xdr:to>
    <xdr:cxnSp macro="">
      <xdr:nvCxnSpPr>
        <xdr:cNvPr id="508" name="直線コネクタ 507"/>
        <xdr:cNvCxnSpPr/>
      </xdr:nvCxnSpPr>
      <xdr:spPr>
        <a:xfrm>
          <a:off x="16230600" y="6693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155483</xdr:rowOff>
    </xdr:from>
    <xdr:ext cx="534377" cy="259045"/>
    <xdr:sp macro="" textlink="">
      <xdr:nvSpPr>
        <xdr:cNvPr id="509" name="消防費最大値テキスト"/>
        <xdr:cNvSpPr txBox="1"/>
      </xdr:nvSpPr>
      <xdr:spPr>
        <a:xfrm>
          <a:off x="16370300" y="51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37356</xdr:rowOff>
    </xdr:from>
    <xdr:to>
      <xdr:col>86</xdr:col>
      <xdr:colOff>25400</xdr:colOff>
      <xdr:row>31</xdr:row>
      <xdr:rowOff>37356</xdr:rowOff>
    </xdr:to>
    <xdr:cxnSp macro="">
      <xdr:nvCxnSpPr>
        <xdr:cNvPr id="510" name="直線コネクタ 509"/>
        <xdr:cNvCxnSpPr/>
      </xdr:nvCxnSpPr>
      <xdr:spPr>
        <a:xfrm>
          <a:off x="16230600" y="5352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149575</xdr:rowOff>
    </xdr:from>
    <xdr:to>
      <xdr:col>85</xdr:col>
      <xdr:colOff>127000</xdr:colOff>
      <xdr:row>35</xdr:row>
      <xdr:rowOff>152067</xdr:rowOff>
    </xdr:to>
    <xdr:cxnSp macro="">
      <xdr:nvCxnSpPr>
        <xdr:cNvPr id="511" name="直線コネクタ 510"/>
        <xdr:cNvCxnSpPr/>
      </xdr:nvCxnSpPr>
      <xdr:spPr>
        <a:xfrm flipV="1">
          <a:off x="15481300" y="6150325"/>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79854</xdr:rowOff>
    </xdr:from>
    <xdr:ext cx="534377" cy="259045"/>
    <xdr:sp macro="" textlink="">
      <xdr:nvSpPr>
        <xdr:cNvPr id="512" name="消防費平均値テキスト"/>
        <xdr:cNvSpPr txBox="1"/>
      </xdr:nvSpPr>
      <xdr:spPr>
        <a:xfrm>
          <a:off x="16370300" y="6252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101427</xdr:rowOff>
    </xdr:from>
    <xdr:to>
      <xdr:col>85</xdr:col>
      <xdr:colOff>177800</xdr:colOff>
      <xdr:row>37</xdr:row>
      <xdr:rowOff>31577</xdr:rowOff>
    </xdr:to>
    <xdr:sp macro="" textlink="">
      <xdr:nvSpPr>
        <xdr:cNvPr id="513" name="フローチャート: 判断 512"/>
        <xdr:cNvSpPr/>
      </xdr:nvSpPr>
      <xdr:spPr>
        <a:xfrm>
          <a:off x="162687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130030</xdr:rowOff>
    </xdr:from>
    <xdr:to>
      <xdr:col>81</xdr:col>
      <xdr:colOff>50800</xdr:colOff>
      <xdr:row>35</xdr:row>
      <xdr:rowOff>152067</xdr:rowOff>
    </xdr:to>
    <xdr:cxnSp macro="">
      <xdr:nvCxnSpPr>
        <xdr:cNvPr id="514" name="直線コネクタ 513"/>
        <xdr:cNvCxnSpPr/>
      </xdr:nvCxnSpPr>
      <xdr:spPr>
        <a:xfrm>
          <a:off x="14592300" y="6130780"/>
          <a:ext cx="889000" cy="2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162052</xdr:rowOff>
    </xdr:from>
    <xdr:to>
      <xdr:col>81</xdr:col>
      <xdr:colOff>101600</xdr:colOff>
      <xdr:row>36</xdr:row>
      <xdr:rowOff>92202</xdr:rowOff>
    </xdr:to>
    <xdr:sp macro="" textlink="">
      <xdr:nvSpPr>
        <xdr:cNvPr id="515" name="フローチャート: 判断 514"/>
        <xdr:cNvSpPr/>
      </xdr:nvSpPr>
      <xdr:spPr>
        <a:xfrm>
          <a:off x="15430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83329</xdr:rowOff>
    </xdr:from>
    <xdr:ext cx="534377" cy="259045"/>
    <xdr:sp macro="" textlink="">
      <xdr:nvSpPr>
        <xdr:cNvPr id="516" name="テキスト ボックス 515"/>
        <xdr:cNvSpPr txBox="1"/>
      </xdr:nvSpPr>
      <xdr:spPr>
        <a:xfrm>
          <a:off x="15214111" y="62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130030</xdr:rowOff>
    </xdr:from>
    <xdr:to>
      <xdr:col>76</xdr:col>
      <xdr:colOff>114300</xdr:colOff>
      <xdr:row>35</xdr:row>
      <xdr:rowOff>166720</xdr:rowOff>
    </xdr:to>
    <xdr:cxnSp macro="">
      <xdr:nvCxnSpPr>
        <xdr:cNvPr id="517" name="直線コネクタ 516"/>
        <xdr:cNvCxnSpPr/>
      </xdr:nvCxnSpPr>
      <xdr:spPr>
        <a:xfrm flipV="1">
          <a:off x="13703300" y="6130780"/>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27155</xdr:rowOff>
    </xdr:from>
    <xdr:to>
      <xdr:col>76</xdr:col>
      <xdr:colOff>165100</xdr:colOff>
      <xdr:row>36</xdr:row>
      <xdr:rowOff>128755</xdr:rowOff>
    </xdr:to>
    <xdr:sp macro="" textlink="">
      <xdr:nvSpPr>
        <xdr:cNvPr id="518" name="フローチャート: 判断 517"/>
        <xdr:cNvSpPr/>
      </xdr:nvSpPr>
      <xdr:spPr>
        <a:xfrm>
          <a:off x="14541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119882</xdr:rowOff>
    </xdr:from>
    <xdr:ext cx="534377" cy="259045"/>
    <xdr:sp macro="" textlink="">
      <xdr:nvSpPr>
        <xdr:cNvPr id="519" name="テキスト ボックス 518"/>
        <xdr:cNvSpPr txBox="1"/>
      </xdr:nvSpPr>
      <xdr:spPr>
        <a:xfrm>
          <a:off x="14325111" y="629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166720</xdr:rowOff>
    </xdr:from>
    <xdr:to>
      <xdr:col>71</xdr:col>
      <xdr:colOff>177800</xdr:colOff>
      <xdr:row>36</xdr:row>
      <xdr:rowOff>13604</xdr:rowOff>
    </xdr:to>
    <xdr:cxnSp macro="">
      <xdr:nvCxnSpPr>
        <xdr:cNvPr id="520" name="直線コネクタ 519"/>
        <xdr:cNvCxnSpPr/>
      </xdr:nvCxnSpPr>
      <xdr:spPr>
        <a:xfrm flipV="1">
          <a:off x="12814300" y="6167470"/>
          <a:ext cx="889000" cy="1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170304</xdr:rowOff>
    </xdr:from>
    <xdr:to>
      <xdr:col>72</xdr:col>
      <xdr:colOff>38100</xdr:colOff>
      <xdr:row>36</xdr:row>
      <xdr:rowOff>100454</xdr:rowOff>
    </xdr:to>
    <xdr:sp macro="" textlink="">
      <xdr:nvSpPr>
        <xdr:cNvPr id="521" name="フローチャート: 判断 520"/>
        <xdr:cNvSpPr/>
      </xdr:nvSpPr>
      <xdr:spPr>
        <a:xfrm>
          <a:off x="13652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91581</xdr:rowOff>
    </xdr:from>
    <xdr:ext cx="534377" cy="259045"/>
    <xdr:sp macro="" textlink="">
      <xdr:nvSpPr>
        <xdr:cNvPr id="522" name="テキスト ボックス 521"/>
        <xdr:cNvSpPr txBox="1"/>
      </xdr:nvSpPr>
      <xdr:spPr>
        <a:xfrm>
          <a:off x="13436111" y="62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76213</xdr:rowOff>
    </xdr:from>
    <xdr:to>
      <xdr:col>67</xdr:col>
      <xdr:colOff>101600</xdr:colOff>
      <xdr:row>37</xdr:row>
      <xdr:rowOff>6363</xdr:rowOff>
    </xdr:to>
    <xdr:sp macro="" textlink="">
      <xdr:nvSpPr>
        <xdr:cNvPr id="523" name="フローチャート: 判断 522"/>
        <xdr:cNvSpPr/>
      </xdr:nvSpPr>
      <xdr:spPr>
        <a:xfrm>
          <a:off x="12763500" y="62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168940</xdr:rowOff>
    </xdr:from>
    <xdr:ext cx="534377" cy="259045"/>
    <xdr:sp macro="" textlink="">
      <xdr:nvSpPr>
        <xdr:cNvPr id="524" name="テキスト ボックス 523"/>
        <xdr:cNvSpPr txBox="1"/>
      </xdr:nvSpPr>
      <xdr:spPr>
        <a:xfrm>
          <a:off x="12547111" y="634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98775</xdr:rowOff>
    </xdr:from>
    <xdr:to>
      <xdr:col>85</xdr:col>
      <xdr:colOff>177800</xdr:colOff>
      <xdr:row>36</xdr:row>
      <xdr:rowOff>28925</xdr:rowOff>
    </xdr:to>
    <xdr:sp macro="" textlink="">
      <xdr:nvSpPr>
        <xdr:cNvPr id="530" name="楕円 529"/>
        <xdr:cNvSpPr/>
      </xdr:nvSpPr>
      <xdr:spPr>
        <a:xfrm>
          <a:off x="16268700" y="60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121652</xdr:rowOff>
    </xdr:from>
    <xdr:ext cx="534377" cy="259045"/>
    <xdr:sp macro="" textlink="">
      <xdr:nvSpPr>
        <xdr:cNvPr id="531" name="消防費該当値テキスト"/>
        <xdr:cNvSpPr txBox="1"/>
      </xdr:nvSpPr>
      <xdr:spPr>
        <a:xfrm>
          <a:off x="16370300" y="59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101267</xdr:rowOff>
    </xdr:from>
    <xdr:to>
      <xdr:col>81</xdr:col>
      <xdr:colOff>101600</xdr:colOff>
      <xdr:row>36</xdr:row>
      <xdr:rowOff>31417</xdr:rowOff>
    </xdr:to>
    <xdr:sp macro="" textlink="">
      <xdr:nvSpPr>
        <xdr:cNvPr id="532" name="楕円 531"/>
        <xdr:cNvSpPr/>
      </xdr:nvSpPr>
      <xdr:spPr>
        <a:xfrm>
          <a:off x="15430500" y="610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47944</xdr:rowOff>
    </xdr:from>
    <xdr:ext cx="534377" cy="259045"/>
    <xdr:sp macro="" textlink="">
      <xdr:nvSpPr>
        <xdr:cNvPr id="533" name="テキスト ボックス 532"/>
        <xdr:cNvSpPr txBox="1"/>
      </xdr:nvSpPr>
      <xdr:spPr>
        <a:xfrm>
          <a:off x="15214111" y="587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79230</xdr:rowOff>
    </xdr:from>
    <xdr:to>
      <xdr:col>76</xdr:col>
      <xdr:colOff>165100</xdr:colOff>
      <xdr:row>36</xdr:row>
      <xdr:rowOff>9380</xdr:rowOff>
    </xdr:to>
    <xdr:sp macro="" textlink="">
      <xdr:nvSpPr>
        <xdr:cNvPr id="534" name="楕円 533"/>
        <xdr:cNvSpPr/>
      </xdr:nvSpPr>
      <xdr:spPr>
        <a:xfrm>
          <a:off x="14541500" y="607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25907</xdr:rowOff>
    </xdr:from>
    <xdr:ext cx="534377" cy="259045"/>
    <xdr:sp macro="" textlink="">
      <xdr:nvSpPr>
        <xdr:cNvPr id="535" name="テキスト ボックス 534"/>
        <xdr:cNvSpPr txBox="1"/>
      </xdr:nvSpPr>
      <xdr:spPr>
        <a:xfrm>
          <a:off x="14325111" y="585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115920</xdr:rowOff>
    </xdr:from>
    <xdr:to>
      <xdr:col>72</xdr:col>
      <xdr:colOff>38100</xdr:colOff>
      <xdr:row>36</xdr:row>
      <xdr:rowOff>46070</xdr:rowOff>
    </xdr:to>
    <xdr:sp macro="" textlink="">
      <xdr:nvSpPr>
        <xdr:cNvPr id="536" name="楕円 535"/>
        <xdr:cNvSpPr/>
      </xdr:nvSpPr>
      <xdr:spPr>
        <a:xfrm>
          <a:off x="13652500" y="611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62597</xdr:rowOff>
    </xdr:from>
    <xdr:ext cx="534377" cy="259045"/>
    <xdr:sp macro="" textlink="">
      <xdr:nvSpPr>
        <xdr:cNvPr id="537" name="テキスト ボックス 536"/>
        <xdr:cNvSpPr txBox="1"/>
      </xdr:nvSpPr>
      <xdr:spPr>
        <a:xfrm>
          <a:off x="13436111" y="589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134254</xdr:rowOff>
    </xdr:from>
    <xdr:to>
      <xdr:col>67</xdr:col>
      <xdr:colOff>101600</xdr:colOff>
      <xdr:row>36</xdr:row>
      <xdr:rowOff>64404</xdr:rowOff>
    </xdr:to>
    <xdr:sp macro="" textlink="">
      <xdr:nvSpPr>
        <xdr:cNvPr id="538" name="楕円 537"/>
        <xdr:cNvSpPr/>
      </xdr:nvSpPr>
      <xdr:spPr>
        <a:xfrm>
          <a:off x="12763500" y="613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80931</xdr:rowOff>
    </xdr:from>
    <xdr:ext cx="534377" cy="259045"/>
    <xdr:sp macro="" textlink="">
      <xdr:nvSpPr>
        <xdr:cNvPr id="539" name="テキスト ボックス 538"/>
        <xdr:cNvSpPr txBox="1"/>
      </xdr:nvSpPr>
      <xdr:spPr>
        <a:xfrm>
          <a:off x="12547111" y="591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0" name="直線コネクタ 54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1" name="テキスト ボックス 55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2" name="直線コネクタ 55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3" name="テキスト ボックス 55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4" name="直線コネクタ 55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5" name="テキスト ボックス 55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6" name="直線コネクタ 55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7" name="テキスト ボックス 55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99009</xdr:rowOff>
    </xdr:from>
    <xdr:to>
      <xdr:col>85</xdr:col>
      <xdr:colOff>126364</xdr:colOff>
      <xdr:row>57</xdr:row>
      <xdr:rowOff>125646</xdr:rowOff>
    </xdr:to>
    <xdr:cxnSp macro="">
      <xdr:nvCxnSpPr>
        <xdr:cNvPr id="561" name="直線コネクタ 560"/>
        <xdr:cNvCxnSpPr/>
      </xdr:nvCxnSpPr>
      <xdr:spPr>
        <a:xfrm flipV="1">
          <a:off x="16317595" y="8842959"/>
          <a:ext cx="1269" cy="1055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129473</xdr:rowOff>
    </xdr:from>
    <xdr:ext cx="534377" cy="259045"/>
    <xdr:sp macro="" textlink="">
      <xdr:nvSpPr>
        <xdr:cNvPr id="562" name="教育費最小値テキスト"/>
        <xdr:cNvSpPr txBox="1"/>
      </xdr:nvSpPr>
      <xdr:spPr>
        <a:xfrm>
          <a:off x="16370300" y="990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125646</xdr:rowOff>
    </xdr:from>
    <xdr:to>
      <xdr:col>86</xdr:col>
      <xdr:colOff>25400</xdr:colOff>
      <xdr:row>57</xdr:row>
      <xdr:rowOff>125646</xdr:rowOff>
    </xdr:to>
    <xdr:cxnSp macro="">
      <xdr:nvCxnSpPr>
        <xdr:cNvPr id="563" name="直線コネクタ 562"/>
        <xdr:cNvCxnSpPr/>
      </xdr:nvCxnSpPr>
      <xdr:spPr>
        <a:xfrm>
          <a:off x="16230600" y="989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45686</xdr:rowOff>
    </xdr:from>
    <xdr:ext cx="599010" cy="259045"/>
    <xdr:sp macro="" textlink="">
      <xdr:nvSpPr>
        <xdr:cNvPr id="564" name="教育費最大値テキスト"/>
        <xdr:cNvSpPr txBox="1"/>
      </xdr:nvSpPr>
      <xdr:spPr>
        <a:xfrm>
          <a:off x="16370300" y="861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271,400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99009</xdr:rowOff>
    </xdr:from>
    <xdr:to>
      <xdr:col>86</xdr:col>
      <xdr:colOff>25400</xdr:colOff>
      <xdr:row>51</xdr:row>
      <xdr:rowOff>99009</xdr:rowOff>
    </xdr:to>
    <xdr:cxnSp macro="">
      <xdr:nvCxnSpPr>
        <xdr:cNvPr id="565" name="直線コネクタ 564"/>
        <xdr:cNvCxnSpPr/>
      </xdr:nvCxnSpPr>
      <xdr:spPr>
        <a:xfrm>
          <a:off x="16230600" y="884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124439</xdr:rowOff>
    </xdr:from>
    <xdr:to>
      <xdr:col>85</xdr:col>
      <xdr:colOff>127000</xdr:colOff>
      <xdr:row>55</xdr:row>
      <xdr:rowOff>163003</xdr:rowOff>
    </xdr:to>
    <xdr:cxnSp macro="">
      <xdr:nvCxnSpPr>
        <xdr:cNvPr id="566" name="直線コネクタ 565"/>
        <xdr:cNvCxnSpPr/>
      </xdr:nvCxnSpPr>
      <xdr:spPr>
        <a:xfrm>
          <a:off x="15481300" y="9554189"/>
          <a:ext cx="838200" cy="3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54525</xdr:rowOff>
    </xdr:from>
    <xdr:ext cx="534377" cy="259045"/>
    <xdr:sp macro="" textlink="">
      <xdr:nvSpPr>
        <xdr:cNvPr id="567" name="教育費平均値テキスト"/>
        <xdr:cNvSpPr txBox="1"/>
      </xdr:nvSpPr>
      <xdr:spPr>
        <a:xfrm>
          <a:off x="16370300" y="965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76098</xdr:rowOff>
    </xdr:from>
    <xdr:to>
      <xdr:col>85</xdr:col>
      <xdr:colOff>177800</xdr:colOff>
      <xdr:row>57</xdr:row>
      <xdr:rowOff>6248</xdr:rowOff>
    </xdr:to>
    <xdr:sp macro="" textlink="">
      <xdr:nvSpPr>
        <xdr:cNvPr id="568" name="フローチャート: 判断 567"/>
        <xdr:cNvSpPr/>
      </xdr:nvSpPr>
      <xdr:spPr>
        <a:xfrm>
          <a:off x="16268700" y="967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86843</xdr:rowOff>
    </xdr:from>
    <xdr:to>
      <xdr:col>81</xdr:col>
      <xdr:colOff>50800</xdr:colOff>
      <xdr:row>55</xdr:row>
      <xdr:rowOff>124439</xdr:rowOff>
    </xdr:to>
    <xdr:cxnSp macro="">
      <xdr:nvCxnSpPr>
        <xdr:cNvPr id="569" name="直線コネクタ 568"/>
        <xdr:cNvCxnSpPr/>
      </xdr:nvCxnSpPr>
      <xdr:spPr>
        <a:xfrm>
          <a:off x="14592300" y="9516593"/>
          <a:ext cx="889000" cy="3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71751</xdr:rowOff>
    </xdr:from>
    <xdr:to>
      <xdr:col>81</xdr:col>
      <xdr:colOff>101600</xdr:colOff>
      <xdr:row>57</xdr:row>
      <xdr:rowOff>1901</xdr:rowOff>
    </xdr:to>
    <xdr:sp macro="" textlink="">
      <xdr:nvSpPr>
        <xdr:cNvPr id="570" name="フローチャート: 判断 569"/>
        <xdr:cNvSpPr/>
      </xdr:nvSpPr>
      <xdr:spPr>
        <a:xfrm>
          <a:off x="15430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164478</xdr:rowOff>
    </xdr:from>
    <xdr:ext cx="534377" cy="259045"/>
    <xdr:sp macro="" textlink="">
      <xdr:nvSpPr>
        <xdr:cNvPr id="571" name="テキスト ボックス 570"/>
        <xdr:cNvSpPr txBox="1"/>
      </xdr:nvSpPr>
      <xdr:spPr>
        <a:xfrm>
          <a:off x="15214111" y="97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86843</xdr:rowOff>
    </xdr:from>
    <xdr:to>
      <xdr:col>76</xdr:col>
      <xdr:colOff>114300</xdr:colOff>
      <xdr:row>55</xdr:row>
      <xdr:rowOff>167105</xdr:rowOff>
    </xdr:to>
    <xdr:cxnSp macro="">
      <xdr:nvCxnSpPr>
        <xdr:cNvPr id="572" name="直線コネクタ 571"/>
        <xdr:cNvCxnSpPr/>
      </xdr:nvCxnSpPr>
      <xdr:spPr>
        <a:xfrm flipV="1">
          <a:off x="13703300" y="9516593"/>
          <a:ext cx="889000" cy="80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98963</xdr:rowOff>
    </xdr:from>
    <xdr:to>
      <xdr:col>76</xdr:col>
      <xdr:colOff>165100</xdr:colOff>
      <xdr:row>57</xdr:row>
      <xdr:rowOff>29113</xdr:rowOff>
    </xdr:to>
    <xdr:sp macro="" textlink="">
      <xdr:nvSpPr>
        <xdr:cNvPr id="573" name="フローチャート: 判断 572"/>
        <xdr:cNvSpPr/>
      </xdr:nvSpPr>
      <xdr:spPr>
        <a:xfrm>
          <a:off x="14541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20240</xdr:rowOff>
    </xdr:from>
    <xdr:ext cx="534377" cy="259045"/>
    <xdr:sp macro="" textlink="">
      <xdr:nvSpPr>
        <xdr:cNvPr id="574" name="テキスト ボックス 573"/>
        <xdr:cNvSpPr txBox="1"/>
      </xdr:nvSpPr>
      <xdr:spPr>
        <a:xfrm>
          <a:off x="14325111" y="97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167105</xdr:rowOff>
    </xdr:from>
    <xdr:to>
      <xdr:col>71</xdr:col>
      <xdr:colOff>177800</xdr:colOff>
      <xdr:row>56</xdr:row>
      <xdr:rowOff>35161</xdr:rowOff>
    </xdr:to>
    <xdr:cxnSp macro="">
      <xdr:nvCxnSpPr>
        <xdr:cNvPr id="575" name="直線コネクタ 574"/>
        <xdr:cNvCxnSpPr/>
      </xdr:nvCxnSpPr>
      <xdr:spPr>
        <a:xfrm flipV="1">
          <a:off x="12814300" y="9596855"/>
          <a:ext cx="889000" cy="3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89028</xdr:rowOff>
    </xdr:from>
    <xdr:to>
      <xdr:col>72</xdr:col>
      <xdr:colOff>38100</xdr:colOff>
      <xdr:row>57</xdr:row>
      <xdr:rowOff>19178</xdr:rowOff>
    </xdr:to>
    <xdr:sp macro="" textlink="">
      <xdr:nvSpPr>
        <xdr:cNvPr id="576" name="フローチャート: 判断 575"/>
        <xdr:cNvSpPr/>
      </xdr:nvSpPr>
      <xdr:spPr>
        <a:xfrm>
          <a:off x="13652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10305</xdr:rowOff>
    </xdr:from>
    <xdr:ext cx="534377" cy="259045"/>
    <xdr:sp macro="" textlink="">
      <xdr:nvSpPr>
        <xdr:cNvPr id="577" name="テキスト ボックス 576"/>
        <xdr:cNvSpPr txBox="1"/>
      </xdr:nvSpPr>
      <xdr:spPr>
        <a:xfrm>
          <a:off x="13436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144176</xdr:rowOff>
    </xdr:from>
    <xdr:to>
      <xdr:col>67</xdr:col>
      <xdr:colOff>101600</xdr:colOff>
      <xdr:row>57</xdr:row>
      <xdr:rowOff>74326</xdr:rowOff>
    </xdr:to>
    <xdr:sp macro="" textlink="">
      <xdr:nvSpPr>
        <xdr:cNvPr id="578" name="フローチャート: 判断 577"/>
        <xdr:cNvSpPr/>
      </xdr:nvSpPr>
      <xdr:spPr>
        <a:xfrm>
          <a:off x="12763500" y="974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65453</xdr:rowOff>
    </xdr:from>
    <xdr:ext cx="534377" cy="259045"/>
    <xdr:sp macro="" textlink="">
      <xdr:nvSpPr>
        <xdr:cNvPr id="579" name="テキスト ボックス 578"/>
        <xdr:cNvSpPr txBox="1"/>
      </xdr:nvSpPr>
      <xdr:spPr>
        <a:xfrm>
          <a:off x="12547111" y="983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112203</xdr:rowOff>
    </xdr:from>
    <xdr:to>
      <xdr:col>85</xdr:col>
      <xdr:colOff>177800</xdr:colOff>
      <xdr:row>56</xdr:row>
      <xdr:rowOff>42353</xdr:rowOff>
    </xdr:to>
    <xdr:sp macro="" textlink="">
      <xdr:nvSpPr>
        <xdr:cNvPr id="585" name="楕円 584"/>
        <xdr:cNvSpPr/>
      </xdr:nvSpPr>
      <xdr:spPr>
        <a:xfrm>
          <a:off x="16268700" y="95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135080</xdr:rowOff>
    </xdr:from>
    <xdr:ext cx="599010" cy="259045"/>
    <xdr:sp macro="" textlink="">
      <xdr:nvSpPr>
        <xdr:cNvPr id="586" name="教育費該当値テキスト"/>
        <xdr:cNvSpPr txBox="1"/>
      </xdr:nvSpPr>
      <xdr:spPr>
        <a:xfrm>
          <a:off x="16370300" y="939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73639</xdr:rowOff>
    </xdr:from>
    <xdr:to>
      <xdr:col>81</xdr:col>
      <xdr:colOff>101600</xdr:colOff>
      <xdr:row>56</xdr:row>
      <xdr:rowOff>3789</xdr:rowOff>
    </xdr:to>
    <xdr:sp macro="" textlink="">
      <xdr:nvSpPr>
        <xdr:cNvPr id="587" name="楕円 586"/>
        <xdr:cNvSpPr/>
      </xdr:nvSpPr>
      <xdr:spPr>
        <a:xfrm>
          <a:off x="15430500" y="950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20316</xdr:rowOff>
    </xdr:from>
    <xdr:ext cx="599010" cy="259045"/>
    <xdr:sp macro="" textlink="">
      <xdr:nvSpPr>
        <xdr:cNvPr id="588" name="テキスト ボックス 587"/>
        <xdr:cNvSpPr txBox="1"/>
      </xdr:nvSpPr>
      <xdr:spPr>
        <a:xfrm>
          <a:off x="15181795" y="927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36043</xdr:rowOff>
    </xdr:from>
    <xdr:to>
      <xdr:col>76</xdr:col>
      <xdr:colOff>165100</xdr:colOff>
      <xdr:row>55</xdr:row>
      <xdr:rowOff>137643</xdr:rowOff>
    </xdr:to>
    <xdr:sp macro="" textlink="">
      <xdr:nvSpPr>
        <xdr:cNvPr id="589" name="楕円 588"/>
        <xdr:cNvSpPr/>
      </xdr:nvSpPr>
      <xdr:spPr>
        <a:xfrm>
          <a:off x="14541500" y="946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154170</xdr:rowOff>
    </xdr:from>
    <xdr:ext cx="599010" cy="259045"/>
    <xdr:sp macro="" textlink="">
      <xdr:nvSpPr>
        <xdr:cNvPr id="590" name="テキスト ボックス 589"/>
        <xdr:cNvSpPr txBox="1"/>
      </xdr:nvSpPr>
      <xdr:spPr>
        <a:xfrm>
          <a:off x="14292795" y="9241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116305</xdr:rowOff>
    </xdr:from>
    <xdr:to>
      <xdr:col>72</xdr:col>
      <xdr:colOff>38100</xdr:colOff>
      <xdr:row>56</xdr:row>
      <xdr:rowOff>46455</xdr:rowOff>
    </xdr:to>
    <xdr:sp macro="" textlink="">
      <xdr:nvSpPr>
        <xdr:cNvPr id="591" name="楕円 590"/>
        <xdr:cNvSpPr/>
      </xdr:nvSpPr>
      <xdr:spPr>
        <a:xfrm>
          <a:off x="13652500" y="95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62982</xdr:rowOff>
    </xdr:from>
    <xdr:ext cx="599010" cy="259045"/>
    <xdr:sp macro="" textlink="">
      <xdr:nvSpPr>
        <xdr:cNvPr id="592" name="テキスト ボックス 591"/>
        <xdr:cNvSpPr txBox="1"/>
      </xdr:nvSpPr>
      <xdr:spPr>
        <a:xfrm>
          <a:off x="13403795" y="9321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155811</xdr:rowOff>
    </xdr:from>
    <xdr:to>
      <xdr:col>67</xdr:col>
      <xdr:colOff>101600</xdr:colOff>
      <xdr:row>56</xdr:row>
      <xdr:rowOff>85961</xdr:rowOff>
    </xdr:to>
    <xdr:sp macro="" textlink="">
      <xdr:nvSpPr>
        <xdr:cNvPr id="593" name="楕円 592"/>
        <xdr:cNvSpPr/>
      </xdr:nvSpPr>
      <xdr:spPr>
        <a:xfrm>
          <a:off x="12763500" y="958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102488</xdr:rowOff>
    </xdr:from>
    <xdr:ext cx="534377" cy="259045"/>
    <xdr:sp macro="" textlink="">
      <xdr:nvSpPr>
        <xdr:cNvPr id="594" name="テキスト ボックス 593"/>
        <xdr:cNvSpPr txBox="1"/>
      </xdr:nvSpPr>
      <xdr:spPr>
        <a:xfrm>
          <a:off x="12547111" y="93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8" name="テキスト ボックス 60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0" name="テキスト ボックス 60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2" name="テキスト ボックス 61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87618</xdr:rowOff>
    </xdr:from>
    <xdr:to>
      <xdr:col>85</xdr:col>
      <xdr:colOff>126364</xdr:colOff>
      <xdr:row>78</xdr:row>
      <xdr:rowOff>139700</xdr:rowOff>
    </xdr:to>
    <xdr:cxnSp macro="">
      <xdr:nvCxnSpPr>
        <xdr:cNvPr id="616" name="直線コネクタ 615"/>
        <xdr:cNvCxnSpPr/>
      </xdr:nvCxnSpPr>
      <xdr:spPr>
        <a:xfrm flipV="1">
          <a:off x="16317595" y="12260568"/>
          <a:ext cx="1269" cy="125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164394</xdr:rowOff>
    </xdr:from>
    <xdr:ext cx="249299" cy="259045"/>
    <xdr:sp macro="" textlink="">
      <xdr:nvSpPr>
        <xdr:cNvPr id="617" name="災害復旧費最小値テキスト"/>
        <xdr:cNvSpPr txBox="1"/>
      </xdr:nvSpPr>
      <xdr:spPr>
        <a:xfrm>
          <a:off x="16370300" y="13537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8" name="直線コネクタ 61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34295</xdr:rowOff>
    </xdr:from>
    <xdr:ext cx="599010" cy="259045"/>
    <xdr:sp macro="" textlink="">
      <xdr:nvSpPr>
        <xdr:cNvPr id="619" name="災害復旧費最大値テキスト"/>
        <xdr:cNvSpPr txBox="1"/>
      </xdr:nvSpPr>
      <xdr:spPr>
        <a:xfrm>
          <a:off x="16370300" y="1203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87618</xdr:rowOff>
    </xdr:from>
    <xdr:to>
      <xdr:col>86</xdr:col>
      <xdr:colOff>25400</xdr:colOff>
      <xdr:row>71</xdr:row>
      <xdr:rowOff>87618</xdr:rowOff>
    </xdr:to>
    <xdr:cxnSp macro="">
      <xdr:nvCxnSpPr>
        <xdr:cNvPr id="620" name="直線コネクタ 619"/>
        <xdr:cNvCxnSpPr/>
      </xdr:nvCxnSpPr>
      <xdr:spPr>
        <a:xfrm>
          <a:off x="16230600" y="1226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85810</xdr:rowOff>
    </xdr:from>
    <xdr:to>
      <xdr:col>85</xdr:col>
      <xdr:colOff>127000</xdr:colOff>
      <xdr:row>78</xdr:row>
      <xdr:rowOff>105961</xdr:rowOff>
    </xdr:to>
    <xdr:cxnSp macro="">
      <xdr:nvCxnSpPr>
        <xdr:cNvPr id="621" name="直線コネクタ 620"/>
        <xdr:cNvCxnSpPr/>
      </xdr:nvCxnSpPr>
      <xdr:spPr>
        <a:xfrm flipV="1">
          <a:off x="15481300" y="13458910"/>
          <a:ext cx="838200" cy="20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37394</xdr:rowOff>
    </xdr:from>
    <xdr:ext cx="534377" cy="259045"/>
    <xdr:sp macro="" textlink="">
      <xdr:nvSpPr>
        <xdr:cNvPr id="622" name="災害復旧費平均値テキスト"/>
        <xdr:cNvSpPr txBox="1"/>
      </xdr:nvSpPr>
      <xdr:spPr>
        <a:xfrm>
          <a:off x="16370300" y="13410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58967</xdr:rowOff>
    </xdr:from>
    <xdr:to>
      <xdr:col>85</xdr:col>
      <xdr:colOff>177800</xdr:colOff>
      <xdr:row>78</xdr:row>
      <xdr:rowOff>160567</xdr:rowOff>
    </xdr:to>
    <xdr:sp macro="" textlink="">
      <xdr:nvSpPr>
        <xdr:cNvPr id="623" name="フローチャート: 判断 622"/>
        <xdr:cNvSpPr/>
      </xdr:nvSpPr>
      <xdr:spPr>
        <a:xfrm>
          <a:off x="16268700" y="1343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86153</xdr:rowOff>
    </xdr:from>
    <xdr:to>
      <xdr:col>81</xdr:col>
      <xdr:colOff>50800</xdr:colOff>
      <xdr:row>78</xdr:row>
      <xdr:rowOff>105961</xdr:rowOff>
    </xdr:to>
    <xdr:cxnSp macro="">
      <xdr:nvCxnSpPr>
        <xdr:cNvPr id="624" name="直線コネクタ 623"/>
        <xdr:cNvCxnSpPr/>
      </xdr:nvCxnSpPr>
      <xdr:spPr>
        <a:xfrm>
          <a:off x="14592300" y="13459253"/>
          <a:ext cx="8890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57131</xdr:rowOff>
    </xdr:from>
    <xdr:to>
      <xdr:col>81</xdr:col>
      <xdr:colOff>101600</xdr:colOff>
      <xdr:row>78</xdr:row>
      <xdr:rowOff>158731</xdr:rowOff>
    </xdr:to>
    <xdr:sp macro="" textlink="">
      <xdr:nvSpPr>
        <xdr:cNvPr id="625" name="フローチャート: 判断 624"/>
        <xdr:cNvSpPr/>
      </xdr:nvSpPr>
      <xdr:spPr>
        <a:xfrm>
          <a:off x="15430500" y="134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149858</xdr:rowOff>
    </xdr:from>
    <xdr:ext cx="534377" cy="259045"/>
    <xdr:sp macro="" textlink="">
      <xdr:nvSpPr>
        <xdr:cNvPr id="626" name="テキスト ボックス 625"/>
        <xdr:cNvSpPr txBox="1"/>
      </xdr:nvSpPr>
      <xdr:spPr>
        <a:xfrm>
          <a:off x="15214111" y="1352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86153</xdr:rowOff>
    </xdr:from>
    <xdr:to>
      <xdr:col>76</xdr:col>
      <xdr:colOff>114300</xdr:colOff>
      <xdr:row>78</xdr:row>
      <xdr:rowOff>93678</xdr:rowOff>
    </xdr:to>
    <xdr:cxnSp macro="">
      <xdr:nvCxnSpPr>
        <xdr:cNvPr id="627" name="直線コネクタ 626"/>
        <xdr:cNvCxnSpPr/>
      </xdr:nvCxnSpPr>
      <xdr:spPr>
        <a:xfrm flipV="1">
          <a:off x="13703300" y="13459253"/>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51457</xdr:rowOff>
    </xdr:from>
    <xdr:to>
      <xdr:col>76</xdr:col>
      <xdr:colOff>165100</xdr:colOff>
      <xdr:row>78</xdr:row>
      <xdr:rowOff>153057</xdr:rowOff>
    </xdr:to>
    <xdr:sp macro="" textlink="">
      <xdr:nvSpPr>
        <xdr:cNvPr id="628" name="フローチャート: 判断 627"/>
        <xdr:cNvSpPr/>
      </xdr:nvSpPr>
      <xdr:spPr>
        <a:xfrm>
          <a:off x="14541500" y="1342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144184</xdr:rowOff>
    </xdr:from>
    <xdr:ext cx="534377" cy="259045"/>
    <xdr:sp macro="" textlink="">
      <xdr:nvSpPr>
        <xdr:cNvPr id="629" name="テキスト ボックス 628"/>
        <xdr:cNvSpPr txBox="1"/>
      </xdr:nvSpPr>
      <xdr:spPr>
        <a:xfrm>
          <a:off x="14325111" y="1351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93678</xdr:rowOff>
    </xdr:from>
    <xdr:to>
      <xdr:col>71</xdr:col>
      <xdr:colOff>177800</xdr:colOff>
      <xdr:row>78</xdr:row>
      <xdr:rowOff>121202</xdr:rowOff>
    </xdr:to>
    <xdr:cxnSp macro="">
      <xdr:nvCxnSpPr>
        <xdr:cNvPr id="630" name="直線コネクタ 629"/>
        <xdr:cNvCxnSpPr/>
      </xdr:nvCxnSpPr>
      <xdr:spPr>
        <a:xfrm flipV="1">
          <a:off x="12814300" y="13466778"/>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65861</xdr:rowOff>
    </xdr:from>
    <xdr:to>
      <xdr:col>72</xdr:col>
      <xdr:colOff>38100</xdr:colOff>
      <xdr:row>78</xdr:row>
      <xdr:rowOff>167461</xdr:rowOff>
    </xdr:to>
    <xdr:sp macro="" textlink="">
      <xdr:nvSpPr>
        <xdr:cNvPr id="631" name="フローチャート: 判断 630"/>
        <xdr:cNvSpPr/>
      </xdr:nvSpPr>
      <xdr:spPr>
        <a:xfrm>
          <a:off x="13652500" y="134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158588</xdr:rowOff>
    </xdr:from>
    <xdr:ext cx="534377" cy="259045"/>
    <xdr:sp macro="" textlink="">
      <xdr:nvSpPr>
        <xdr:cNvPr id="632" name="テキスト ボックス 631"/>
        <xdr:cNvSpPr txBox="1"/>
      </xdr:nvSpPr>
      <xdr:spPr>
        <a:xfrm>
          <a:off x="13436111" y="1353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53687</xdr:rowOff>
    </xdr:from>
    <xdr:to>
      <xdr:col>67</xdr:col>
      <xdr:colOff>101600</xdr:colOff>
      <xdr:row>78</xdr:row>
      <xdr:rowOff>155287</xdr:rowOff>
    </xdr:to>
    <xdr:sp macro="" textlink="">
      <xdr:nvSpPr>
        <xdr:cNvPr id="633" name="フローチャート: 判断 632"/>
        <xdr:cNvSpPr/>
      </xdr:nvSpPr>
      <xdr:spPr>
        <a:xfrm>
          <a:off x="12763500" y="13426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364</xdr:rowOff>
    </xdr:from>
    <xdr:ext cx="534377" cy="259045"/>
    <xdr:sp macro="" textlink="">
      <xdr:nvSpPr>
        <xdr:cNvPr id="634" name="テキスト ボックス 633"/>
        <xdr:cNvSpPr txBox="1"/>
      </xdr:nvSpPr>
      <xdr:spPr>
        <a:xfrm>
          <a:off x="12547111" y="1320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35010</xdr:rowOff>
    </xdr:from>
    <xdr:to>
      <xdr:col>85</xdr:col>
      <xdr:colOff>177800</xdr:colOff>
      <xdr:row>78</xdr:row>
      <xdr:rowOff>136610</xdr:rowOff>
    </xdr:to>
    <xdr:sp macro="" textlink="">
      <xdr:nvSpPr>
        <xdr:cNvPr id="640" name="楕円 639"/>
        <xdr:cNvSpPr/>
      </xdr:nvSpPr>
      <xdr:spPr>
        <a:xfrm>
          <a:off x="16268700" y="134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165837</xdr:rowOff>
    </xdr:from>
    <xdr:ext cx="534377" cy="259045"/>
    <xdr:sp macro="" textlink="">
      <xdr:nvSpPr>
        <xdr:cNvPr id="641" name="災害復旧費該当値テキスト"/>
        <xdr:cNvSpPr txBox="1"/>
      </xdr:nvSpPr>
      <xdr:spPr>
        <a:xfrm>
          <a:off x="16370300" y="131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55161</xdr:rowOff>
    </xdr:from>
    <xdr:to>
      <xdr:col>81</xdr:col>
      <xdr:colOff>101600</xdr:colOff>
      <xdr:row>78</xdr:row>
      <xdr:rowOff>156761</xdr:rowOff>
    </xdr:to>
    <xdr:sp macro="" textlink="">
      <xdr:nvSpPr>
        <xdr:cNvPr id="642" name="楕円 641"/>
        <xdr:cNvSpPr/>
      </xdr:nvSpPr>
      <xdr:spPr>
        <a:xfrm>
          <a:off x="15430500" y="134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1838</xdr:rowOff>
    </xdr:from>
    <xdr:ext cx="534377" cy="259045"/>
    <xdr:sp macro="" textlink="">
      <xdr:nvSpPr>
        <xdr:cNvPr id="643" name="テキスト ボックス 642"/>
        <xdr:cNvSpPr txBox="1"/>
      </xdr:nvSpPr>
      <xdr:spPr>
        <a:xfrm>
          <a:off x="15214111" y="132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35353</xdr:rowOff>
    </xdr:from>
    <xdr:to>
      <xdr:col>76</xdr:col>
      <xdr:colOff>165100</xdr:colOff>
      <xdr:row>78</xdr:row>
      <xdr:rowOff>136953</xdr:rowOff>
    </xdr:to>
    <xdr:sp macro="" textlink="">
      <xdr:nvSpPr>
        <xdr:cNvPr id="644" name="楕円 643"/>
        <xdr:cNvSpPr/>
      </xdr:nvSpPr>
      <xdr:spPr>
        <a:xfrm>
          <a:off x="14541500" y="134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153480</xdr:rowOff>
    </xdr:from>
    <xdr:ext cx="534377" cy="259045"/>
    <xdr:sp macro="" textlink="">
      <xdr:nvSpPr>
        <xdr:cNvPr id="645" name="テキスト ボックス 644"/>
        <xdr:cNvSpPr txBox="1"/>
      </xdr:nvSpPr>
      <xdr:spPr>
        <a:xfrm>
          <a:off x="14325111" y="1318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42878</xdr:rowOff>
    </xdr:from>
    <xdr:to>
      <xdr:col>72</xdr:col>
      <xdr:colOff>38100</xdr:colOff>
      <xdr:row>78</xdr:row>
      <xdr:rowOff>144478</xdr:rowOff>
    </xdr:to>
    <xdr:sp macro="" textlink="">
      <xdr:nvSpPr>
        <xdr:cNvPr id="646" name="楕円 645"/>
        <xdr:cNvSpPr/>
      </xdr:nvSpPr>
      <xdr:spPr>
        <a:xfrm>
          <a:off x="13652500" y="1341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161005</xdr:rowOff>
    </xdr:from>
    <xdr:ext cx="534377" cy="259045"/>
    <xdr:sp macro="" textlink="">
      <xdr:nvSpPr>
        <xdr:cNvPr id="647" name="テキスト ボックス 646"/>
        <xdr:cNvSpPr txBox="1"/>
      </xdr:nvSpPr>
      <xdr:spPr>
        <a:xfrm>
          <a:off x="13436111" y="131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70402</xdr:rowOff>
    </xdr:from>
    <xdr:to>
      <xdr:col>67</xdr:col>
      <xdr:colOff>101600</xdr:colOff>
      <xdr:row>79</xdr:row>
      <xdr:rowOff>552</xdr:rowOff>
    </xdr:to>
    <xdr:sp macro="" textlink="">
      <xdr:nvSpPr>
        <xdr:cNvPr id="648" name="楕円 647"/>
        <xdr:cNvSpPr/>
      </xdr:nvSpPr>
      <xdr:spPr>
        <a:xfrm>
          <a:off x="12763500" y="134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163129</xdr:rowOff>
    </xdr:from>
    <xdr:ext cx="469744" cy="259045"/>
    <xdr:sp macro="" textlink="">
      <xdr:nvSpPr>
        <xdr:cNvPr id="649" name="テキスト ボックス 648"/>
        <xdr:cNvSpPr txBox="1"/>
      </xdr:nvSpPr>
      <xdr:spPr>
        <a:xfrm>
          <a:off x="12579428" y="1353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44252</xdr:rowOff>
    </xdr:from>
    <xdr:to>
      <xdr:col>85</xdr:col>
      <xdr:colOff>126364</xdr:colOff>
      <xdr:row>98</xdr:row>
      <xdr:rowOff>15318</xdr:rowOff>
    </xdr:to>
    <xdr:cxnSp macro="">
      <xdr:nvCxnSpPr>
        <xdr:cNvPr id="673" name="直線コネクタ 672"/>
        <xdr:cNvCxnSpPr/>
      </xdr:nvCxnSpPr>
      <xdr:spPr>
        <a:xfrm flipV="1">
          <a:off x="16317595" y="15817652"/>
          <a:ext cx="1269" cy="99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19145</xdr:rowOff>
    </xdr:from>
    <xdr:ext cx="534377" cy="259045"/>
    <xdr:sp macro="" textlink="">
      <xdr:nvSpPr>
        <xdr:cNvPr id="674" name="公債費最小値テキスト"/>
        <xdr:cNvSpPr txBox="1"/>
      </xdr:nvSpPr>
      <xdr:spPr>
        <a:xfrm>
          <a:off x="16370300" y="1682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15318</xdr:rowOff>
    </xdr:from>
    <xdr:to>
      <xdr:col>86</xdr:col>
      <xdr:colOff>25400</xdr:colOff>
      <xdr:row>98</xdr:row>
      <xdr:rowOff>15318</xdr:rowOff>
    </xdr:to>
    <xdr:cxnSp macro="">
      <xdr:nvCxnSpPr>
        <xdr:cNvPr id="675" name="直線コネクタ 674"/>
        <xdr:cNvCxnSpPr/>
      </xdr:nvCxnSpPr>
      <xdr:spPr>
        <a:xfrm>
          <a:off x="16230600" y="1681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162379</xdr:rowOff>
    </xdr:from>
    <xdr:ext cx="599010" cy="259045"/>
    <xdr:sp macro="" textlink="">
      <xdr:nvSpPr>
        <xdr:cNvPr id="676" name="公債費最大値テキスト"/>
        <xdr:cNvSpPr txBox="1"/>
      </xdr:nvSpPr>
      <xdr:spPr>
        <a:xfrm>
          <a:off x="16370300" y="1559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157,526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44252</xdr:rowOff>
    </xdr:from>
    <xdr:to>
      <xdr:col>86</xdr:col>
      <xdr:colOff>25400</xdr:colOff>
      <xdr:row>92</xdr:row>
      <xdr:rowOff>44252</xdr:rowOff>
    </xdr:to>
    <xdr:cxnSp macro="">
      <xdr:nvCxnSpPr>
        <xdr:cNvPr id="677" name="直線コネクタ 676"/>
        <xdr:cNvCxnSpPr/>
      </xdr:nvCxnSpPr>
      <xdr:spPr>
        <a:xfrm>
          <a:off x="16230600" y="1581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117176</xdr:rowOff>
    </xdr:from>
    <xdr:to>
      <xdr:col>85</xdr:col>
      <xdr:colOff>127000</xdr:colOff>
      <xdr:row>92</xdr:row>
      <xdr:rowOff>44252</xdr:rowOff>
    </xdr:to>
    <xdr:cxnSp macro="">
      <xdr:nvCxnSpPr>
        <xdr:cNvPr id="678" name="直線コネクタ 677"/>
        <xdr:cNvCxnSpPr/>
      </xdr:nvCxnSpPr>
      <xdr:spPr>
        <a:xfrm>
          <a:off x="15481300" y="15719126"/>
          <a:ext cx="838200" cy="9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24533</xdr:rowOff>
    </xdr:from>
    <xdr:ext cx="534377" cy="259045"/>
    <xdr:sp macro="" textlink="">
      <xdr:nvSpPr>
        <xdr:cNvPr id="679" name="公債費平均値テキスト"/>
        <xdr:cNvSpPr txBox="1"/>
      </xdr:nvSpPr>
      <xdr:spPr>
        <a:xfrm>
          <a:off x="16370300" y="16312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46106</xdr:rowOff>
    </xdr:from>
    <xdr:to>
      <xdr:col>85</xdr:col>
      <xdr:colOff>177800</xdr:colOff>
      <xdr:row>95</xdr:row>
      <xdr:rowOff>147706</xdr:rowOff>
    </xdr:to>
    <xdr:sp macro="" textlink="">
      <xdr:nvSpPr>
        <xdr:cNvPr id="680" name="フローチャート: 判断 679"/>
        <xdr:cNvSpPr/>
      </xdr:nvSpPr>
      <xdr:spPr>
        <a:xfrm>
          <a:off x="16268700" y="163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117176</xdr:rowOff>
    </xdr:from>
    <xdr:to>
      <xdr:col>81</xdr:col>
      <xdr:colOff>50800</xdr:colOff>
      <xdr:row>91</xdr:row>
      <xdr:rowOff>140515</xdr:rowOff>
    </xdr:to>
    <xdr:cxnSp macro="">
      <xdr:nvCxnSpPr>
        <xdr:cNvPr id="681" name="直線コネクタ 680"/>
        <xdr:cNvCxnSpPr/>
      </xdr:nvCxnSpPr>
      <xdr:spPr>
        <a:xfrm flipV="1">
          <a:off x="14592300" y="15719126"/>
          <a:ext cx="889000" cy="2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65613</xdr:rowOff>
    </xdr:from>
    <xdr:to>
      <xdr:col>81</xdr:col>
      <xdr:colOff>101600</xdr:colOff>
      <xdr:row>95</xdr:row>
      <xdr:rowOff>167213</xdr:rowOff>
    </xdr:to>
    <xdr:sp macro="" textlink="">
      <xdr:nvSpPr>
        <xdr:cNvPr id="682" name="フローチャート: 判断 681"/>
        <xdr:cNvSpPr/>
      </xdr:nvSpPr>
      <xdr:spPr>
        <a:xfrm>
          <a:off x="154305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158340</xdr:rowOff>
    </xdr:from>
    <xdr:ext cx="534377" cy="259045"/>
    <xdr:sp macro="" textlink="">
      <xdr:nvSpPr>
        <xdr:cNvPr id="683" name="テキスト ボックス 682"/>
        <xdr:cNvSpPr txBox="1"/>
      </xdr:nvSpPr>
      <xdr:spPr>
        <a:xfrm>
          <a:off x="15214111" y="1644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44252</xdr:rowOff>
    </xdr:from>
    <xdr:to>
      <xdr:col>76</xdr:col>
      <xdr:colOff>114300</xdr:colOff>
      <xdr:row>91</xdr:row>
      <xdr:rowOff>140515</xdr:rowOff>
    </xdr:to>
    <xdr:cxnSp macro="">
      <xdr:nvCxnSpPr>
        <xdr:cNvPr id="684" name="直線コネクタ 683"/>
        <xdr:cNvCxnSpPr/>
      </xdr:nvCxnSpPr>
      <xdr:spPr>
        <a:xfrm>
          <a:off x="13703300" y="15646202"/>
          <a:ext cx="889000" cy="9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24792</xdr:rowOff>
    </xdr:from>
    <xdr:to>
      <xdr:col>76</xdr:col>
      <xdr:colOff>165100</xdr:colOff>
      <xdr:row>95</xdr:row>
      <xdr:rowOff>126392</xdr:rowOff>
    </xdr:to>
    <xdr:sp macro="" textlink="">
      <xdr:nvSpPr>
        <xdr:cNvPr id="685" name="フローチャート: 判断 684"/>
        <xdr:cNvSpPr/>
      </xdr:nvSpPr>
      <xdr:spPr>
        <a:xfrm>
          <a:off x="14541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117519</xdr:rowOff>
    </xdr:from>
    <xdr:ext cx="534377" cy="259045"/>
    <xdr:sp macro="" textlink="">
      <xdr:nvSpPr>
        <xdr:cNvPr id="686" name="テキスト ボックス 685"/>
        <xdr:cNvSpPr txBox="1"/>
      </xdr:nvSpPr>
      <xdr:spPr>
        <a:xfrm>
          <a:off x="14325111" y="1640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44252</xdr:rowOff>
    </xdr:from>
    <xdr:to>
      <xdr:col>71</xdr:col>
      <xdr:colOff>177800</xdr:colOff>
      <xdr:row>91</xdr:row>
      <xdr:rowOff>81186</xdr:rowOff>
    </xdr:to>
    <xdr:cxnSp macro="">
      <xdr:nvCxnSpPr>
        <xdr:cNvPr id="687" name="直線コネクタ 686"/>
        <xdr:cNvCxnSpPr/>
      </xdr:nvCxnSpPr>
      <xdr:spPr>
        <a:xfrm flipV="1">
          <a:off x="12814300" y="15646202"/>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54282</xdr:rowOff>
    </xdr:from>
    <xdr:to>
      <xdr:col>72</xdr:col>
      <xdr:colOff>38100</xdr:colOff>
      <xdr:row>95</xdr:row>
      <xdr:rowOff>155882</xdr:rowOff>
    </xdr:to>
    <xdr:sp macro="" textlink="">
      <xdr:nvSpPr>
        <xdr:cNvPr id="688" name="フローチャート: 判断 687"/>
        <xdr:cNvSpPr/>
      </xdr:nvSpPr>
      <xdr:spPr>
        <a:xfrm>
          <a:off x="13652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147009</xdr:rowOff>
    </xdr:from>
    <xdr:ext cx="534377" cy="259045"/>
    <xdr:sp macro="" textlink="">
      <xdr:nvSpPr>
        <xdr:cNvPr id="689" name="テキスト ボックス 688"/>
        <xdr:cNvSpPr txBox="1"/>
      </xdr:nvSpPr>
      <xdr:spPr>
        <a:xfrm>
          <a:off x="13436111" y="1643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35399</xdr:rowOff>
    </xdr:from>
    <xdr:to>
      <xdr:col>67</xdr:col>
      <xdr:colOff>101600</xdr:colOff>
      <xdr:row>95</xdr:row>
      <xdr:rowOff>136999</xdr:rowOff>
    </xdr:to>
    <xdr:sp macro="" textlink="">
      <xdr:nvSpPr>
        <xdr:cNvPr id="690" name="フローチャート: 判断 689"/>
        <xdr:cNvSpPr/>
      </xdr:nvSpPr>
      <xdr:spPr>
        <a:xfrm>
          <a:off x="12763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128126</xdr:rowOff>
    </xdr:from>
    <xdr:ext cx="534377" cy="259045"/>
    <xdr:sp macro="" textlink="">
      <xdr:nvSpPr>
        <xdr:cNvPr id="691" name="テキスト ボックス 690"/>
        <xdr:cNvSpPr txBox="1"/>
      </xdr:nvSpPr>
      <xdr:spPr>
        <a:xfrm>
          <a:off x="12547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164902</xdr:rowOff>
    </xdr:from>
    <xdr:to>
      <xdr:col>85</xdr:col>
      <xdr:colOff>177800</xdr:colOff>
      <xdr:row>92</xdr:row>
      <xdr:rowOff>95052</xdr:rowOff>
    </xdr:to>
    <xdr:sp macro="" textlink="">
      <xdr:nvSpPr>
        <xdr:cNvPr id="697" name="楕円 696"/>
        <xdr:cNvSpPr/>
      </xdr:nvSpPr>
      <xdr:spPr>
        <a:xfrm>
          <a:off x="16268700" y="1576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117929</xdr:rowOff>
    </xdr:from>
    <xdr:ext cx="599010" cy="259045"/>
    <xdr:sp macro="" textlink="">
      <xdr:nvSpPr>
        <xdr:cNvPr id="698" name="公債費該当値テキスト"/>
        <xdr:cNvSpPr txBox="1"/>
      </xdr:nvSpPr>
      <xdr:spPr>
        <a:xfrm>
          <a:off x="16370300" y="157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66376</xdr:rowOff>
    </xdr:from>
    <xdr:to>
      <xdr:col>81</xdr:col>
      <xdr:colOff>101600</xdr:colOff>
      <xdr:row>91</xdr:row>
      <xdr:rowOff>167976</xdr:rowOff>
    </xdr:to>
    <xdr:sp macro="" textlink="">
      <xdr:nvSpPr>
        <xdr:cNvPr id="699" name="楕円 698"/>
        <xdr:cNvSpPr/>
      </xdr:nvSpPr>
      <xdr:spPr>
        <a:xfrm>
          <a:off x="15430500" y="156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13053</xdr:rowOff>
    </xdr:from>
    <xdr:ext cx="599010" cy="259045"/>
    <xdr:sp macro="" textlink="">
      <xdr:nvSpPr>
        <xdr:cNvPr id="700" name="テキスト ボックス 699"/>
        <xdr:cNvSpPr txBox="1"/>
      </xdr:nvSpPr>
      <xdr:spPr>
        <a:xfrm>
          <a:off x="15181795" y="1544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89715</xdr:rowOff>
    </xdr:from>
    <xdr:to>
      <xdr:col>76</xdr:col>
      <xdr:colOff>165100</xdr:colOff>
      <xdr:row>92</xdr:row>
      <xdr:rowOff>19865</xdr:rowOff>
    </xdr:to>
    <xdr:sp macro="" textlink="">
      <xdr:nvSpPr>
        <xdr:cNvPr id="701" name="楕円 700"/>
        <xdr:cNvSpPr/>
      </xdr:nvSpPr>
      <xdr:spPr>
        <a:xfrm>
          <a:off x="14541500" y="156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90</xdr:row>
      <xdr:rowOff>36392</xdr:rowOff>
    </xdr:from>
    <xdr:ext cx="599010" cy="259045"/>
    <xdr:sp macro="" textlink="">
      <xdr:nvSpPr>
        <xdr:cNvPr id="702" name="テキスト ボックス 701"/>
        <xdr:cNvSpPr txBox="1"/>
      </xdr:nvSpPr>
      <xdr:spPr>
        <a:xfrm>
          <a:off x="14292795" y="1546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164902</xdr:rowOff>
    </xdr:from>
    <xdr:to>
      <xdr:col>72</xdr:col>
      <xdr:colOff>38100</xdr:colOff>
      <xdr:row>91</xdr:row>
      <xdr:rowOff>95052</xdr:rowOff>
    </xdr:to>
    <xdr:sp macro="" textlink="">
      <xdr:nvSpPr>
        <xdr:cNvPr id="703" name="楕円 702"/>
        <xdr:cNvSpPr/>
      </xdr:nvSpPr>
      <xdr:spPr>
        <a:xfrm>
          <a:off x="13652500" y="1559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111579</xdr:rowOff>
    </xdr:from>
    <xdr:ext cx="599010" cy="259045"/>
    <xdr:sp macro="" textlink="">
      <xdr:nvSpPr>
        <xdr:cNvPr id="704" name="テキスト ボックス 703"/>
        <xdr:cNvSpPr txBox="1"/>
      </xdr:nvSpPr>
      <xdr:spPr>
        <a:xfrm>
          <a:off x="13403795" y="15370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30386</xdr:rowOff>
    </xdr:from>
    <xdr:to>
      <xdr:col>67</xdr:col>
      <xdr:colOff>101600</xdr:colOff>
      <xdr:row>91</xdr:row>
      <xdr:rowOff>131986</xdr:rowOff>
    </xdr:to>
    <xdr:sp macro="" textlink="">
      <xdr:nvSpPr>
        <xdr:cNvPr id="705" name="楕円 704"/>
        <xdr:cNvSpPr/>
      </xdr:nvSpPr>
      <xdr:spPr>
        <a:xfrm>
          <a:off x="12763500" y="156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148513</xdr:rowOff>
    </xdr:from>
    <xdr:ext cx="599010" cy="259045"/>
    <xdr:sp macro="" textlink="">
      <xdr:nvSpPr>
        <xdr:cNvPr id="706" name="テキスト ボックス 705"/>
        <xdr:cNvSpPr txBox="1"/>
      </xdr:nvSpPr>
      <xdr:spPr>
        <a:xfrm>
          <a:off x="12514795" y="1540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0" name="テキスト ボックス 71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148844</xdr:rowOff>
    </xdr:from>
    <xdr:to>
      <xdr:col>116</xdr:col>
      <xdr:colOff>62864</xdr:colOff>
      <xdr:row>39</xdr:row>
      <xdr:rowOff>44450</xdr:rowOff>
    </xdr:to>
    <xdr:cxnSp macro="">
      <xdr:nvCxnSpPr>
        <xdr:cNvPr id="730" name="直線コネクタ 729"/>
        <xdr:cNvCxnSpPr/>
      </xdr:nvCxnSpPr>
      <xdr:spPr>
        <a:xfrm flipV="1">
          <a:off x="22159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95521</xdr:rowOff>
    </xdr:from>
    <xdr:ext cx="469744" cy="259045"/>
    <xdr:sp macro="" textlink="">
      <xdr:nvSpPr>
        <xdr:cNvPr id="733" name="諸支出金最大値テキスト"/>
        <xdr:cNvSpPr txBox="1"/>
      </xdr:nvSpPr>
      <xdr:spPr>
        <a:xfrm>
          <a:off x="22212300" y="523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148844</xdr:rowOff>
    </xdr:from>
    <xdr:to>
      <xdr:col>116</xdr:col>
      <xdr:colOff>152400</xdr:colOff>
      <xdr:row>31</xdr:row>
      <xdr:rowOff>148844</xdr:rowOff>
    </xdr:to>
    <xdr:cxnSp macro="">
      <xdr:nvCxnSpPr>
        <xdr:cNvPr id="734" name="直線コネクタ 733"/>
        <xdr:cNvCxnSpPr/>
      </xdr:nvCxnSpPr>
      <xdr:spPr>
        <a:xfrm>
          <a:off x="22072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122445</xdr:rowOff>
    </xdr:from>
    <xdr:ext cx="313932" cy="259045"/>
    <xdr:sp macro="" textlink="">
      <xdr:nvSpPr>
        <xdr:cNvPr id="736" name="諸支出金平均値テキスト"/>
        <xdr:cNvSpPr txBox="1"/>
      </xdr:nvSpPr>
      <xdr:spPr>
        <a:xfrm>
          <a:off x="22212300" y="64660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99568</xdr:rowOff>
    </xdr:from>
    <xdr:to>
      <xdr:col>116</xdr:col>
      <xdr:colOff>114300</xdr:colOff>
      <xdr:row>39</xdr:row>
      <xdr:rowOff>29718</xdr:rowOff>
    </xdr:to>
    <xdr:sp macro="" textlink="">
      <xdr:nvSpPr>
        <xdr:cNvPr id="737" name="フローチャート: 判断 736"/>
        <xdr:cNvSpPr/>
      </xdr:nvSpPr>
      <xdr:spPr>
        <a:xfrm>
          <a:off x="221107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132334</xdr:rowOff>
    </xdr:from>
    <xdr:to>
      <xdr:col>112</xdr:col>
      <xdr:colOff>38100</xdr:colOff>
      <xdr:row>39</xdr:row>
      <xdr:rowOff>62484</xdr:rowOff>
    </xdr:to>
    <xdr:sp macro="" textlink="">
      <xdr:nvSpPr>
        <xdr:cNvPr id="739" name="フローチャート: 判断 738"/>
        <xdr:cNvSpPr/>
      </xdr:nvSpPr>
      <xdr:spPr>
        <a:xfrm>
          <a:off x="21272500" y="664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79011</xdr:rowOff>
    </xdr:from>
    <xdr:ext cx="313932" cy="259045"/>
    <xdr:sp macro="" textlink="">
      <xdr:nvSpPr>
        <xdr:cNvPr id="740" name="テキスト ボックス 739"/>
        <xdr:cNvSpPr txBox="1"/>
      </xdr:nvSpPr>
      <xdr:spPr>
        <a:xfrm>
          <a:off x="21166333" y="64226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144526</xdr:rowOff>
    </xdr:from>
    <xdr:to>
      <xdr:col>107</xdr:col>
      <xdr:colOff>101600</xdr:colOff>
      <xdr:row>39</xdr:row>
      <xdr:rowOff>74676</xdr:rowOff>
    </xdr:to>
    <xdr:sp macro="" textlink="">
      <xdr:nvSpPr>
        <xdr:cNvPr id="742" name="フローチャート: 判断 741"/>
        <xdr:cNvSpPr/>
      </xdr:nvSpPr>
      <xdr:spPr>
        <a:xfrm>
          <a:off x="20383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91203</xdr:rowOff>
    </xdr:from>
    <xdr:ext cx="313932" cy="259045"/>
    <xdr:sp macro="" textlink="">
      <xdr:nvSpPr>
        <xdr:cNvPr id="743" name="テキスト ボックス 742"/>
        <xdr:cNvSpPr txBox="1"/>
      </xdr:nvSpPr>
      <xdr:spPr>
        <a:xfrm>
          <a:off x="20277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146050</xdr:rowOff>
    </xdr:from>
    <xdr:to>
      <xdr:col>102</xdr:col>
      <xdr:colOff>165100</xdr:colOff>
      <xdr:row>39</xdr:row>
      <xdr:rowOff>76200</xdr:rowOff>
    </xdr:to>
    <xdr:sp macro="" textlink="">
      <xdr:nvSpPr>
        <xdr:cNvPr id="745" name="フローチャート: 判断 744"/>
        <xdr:cNvSpPr/>
      </xdr:nvSpPr>
      <xdr:spPr>
        <a:xfrm>
          <a:off x="19494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92727</xdr:rowOff>
    </xdr:from>
    <xdr:ext cx="313932" cy="259045"/>
    <xdr:sp macro="" textlink="">
      <xdr:nvSpPr>
        <xdr:cNvPr id="746" name="テキスト ボックス 745"/>
        <xdr:cNvSpPr txBox="1"/>
      </xdr:nvSpPr>
      <xdr:spPr>
        <a:xfrm>
          <a:off x="19388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38608</xdr:rowOff>
    </xdr:from>
    <xdr:to>
      <xdr:col>98</xdr:col>
      <xdr:colOff>38100</xdr:colOff>
      <xdr:row>38</xdr:row>
      <xdr:rowOff>140208</xdr:rowOff>
    </xdr:to>
    <xdr:sp macro="" textlink="">
      <xdr:nvSpPr>
        <xdr:cNvPr id="747" name="フローチャート: 判断 746"/>
        <xdr:cNvSpPr/>
      </xdr:nvSpPr>
      <xdr:spPr>
        <a:xfrm>
          <a:off x="186055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156735</xdr:rowOff>
    </xdr:from>
    <xdr:ext cx="378565" cy="259045"/>
    <xdr:sp macro="" textlink="">
      <xdr:nvSpPr>
        <xdr:cNvPr id="748" name="テキスト ボックス 747"/>
        <xdr:cNvSpPr txBox="1"/>
      </xdr:nvSpPr>
      <xdr:spPr>
        <a:xfrm>
          <a:off x="18467017" y="632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6" name="フローチャート: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8" name="フローチャート: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9" name="テキスト ボックス 78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1" name="フローチャート: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2" name="テキスト ボックス 79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4" name="フローチャート: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5" name="テキスト ボックス 79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フローチャート: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7" name="テキスト ボックス 79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5" name="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6" name="テキスト ボックス 80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7" name="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8" name="テキスト ボックス 80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9" name="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0" name="テキスト ボックス 80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2" name="テキスト ボックス 81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民生費は、決算額全体の内訳で一番割合が大きく住民一人あたり２７３，５２９円、前年度比</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２．１％となっており大きく増加しているが、これは新型コロナウイルス感染症対策に係る住民税非課税世帯や子育て世帯への臨時特別給付金などの支給が大きな要因である。また、類似団体と比較して高い水準にあり高止まりの傾向にある。これは平成２３年度から本町が推進してきた「日本一の子育て村」施策の一環で、子育て環境充実を図るため、他の経費を見直し子育て世帯への助成や子育て施設への支援を重点的に取り組んできたことによるものである。また、福祉事務所を設置していることや、町内に多くの福祉施設を有しており、その施設の管理者への委託料等も高い水準となっている要因のひとつ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総務費は、住民一人あたり２４６，１０２円、前年度比△２５．６％となっており大きく減少しているが、これは新型コロナウイルス感染症対策に係る特別定額給付金の皆減が大きな要因である。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衛生費は、住民一人あたり２２８，８６０円、前年度比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４．１％となっており、大きく増加し、類似団体と比較して最も高い水準にある。これは、公営事業特別会計である下水道事業に係る繰出金や上水道事業への補助費、一部事務組合の公立邑智病院への繰出金、邑智郡総合事務組合（ごみ処理）の負担金等が大きな割合を占めている。特に邑智郡総合事務組合（ごみ処理）の負担金について、平成２９年度から実施されていたごみ処理場整備が令和３年度で完了したが、令和３年度はこの事業費増により負担が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a:t>
          </a:r>
          <a:r>
            <a:rPr kumimoji="1" lang="ja-JP" altLang="en-US" sz="1350">
              <a:solidFill>
                <a:sysClr val="windowText" lastClr="000000"/>
              </a:solidFill>
              <a:latin typeface="ＭＳ ゴシック" pitchFamily="49" charset="-128"/>
              <a:ea typeface="ＭＳ ゴシック" pitchFamily="49" charset="-128"/>
            </a:rPr>
            <a:t>適切な財源の確保と歳出の精査により、実質収支額は継続的に黒字を確保している。</a:t>
          </a:r>
        </a:p>
        <a:p>
          <a:r>
            <a:rPr kumimoji="1" lang="ja-JP" altLang="en-US" sz="1350">
              <a:solidFill>
                <a:sysClr val="windowText" lastClr="000000"/>
              </a:solidFill>
              <a:latin typeface="ＭＳ ゴシック" pitchFamily="49" charset="-128"/>
              <a:ea typeface="ＭＳ ゴシック" pitchFamily="49" charset="-128"/>
            </a:rPr>
            <a:t>　令和３年度の実質単年度収支は、前年度決算剰余金や追加交付された普通交付税を財政調整基金に積立てた一方、取り崩しを行わなかったことや繰上償還の実施により、黒字となっている。</a:t>
          </a:r>
        </a:p>
        <a:p>
          <a:r>
            <a:rPr kumimoji="1" lang="ja-JP" altLang="en-US" sz="1350">
              <a:solidFill>
                <a:sysClr val="windowText" lastClr="000000"/>
              </a:solidFill>
              <a:latin typeface="ＭＳ ゴシック" pitchFamily="49" charset="-128"/>
              <a:ea typeface="ＭＳ ゴシック" pitchFamily="49" charset="-128"/>
            </a:rPr>
            <a:t>　財政調整基金残高は、決算剰余金等の積立てに伴い増加し、標準財政規模比は</a:t>
          </a:r>
          <a:r>
            <a:rPr kumimoji="1" lang="en-US" altLang="ja-JP" sz="1350">
              <a:solidFill>
                <a:sysClr val="windowText" lastClr="000000"/>
              </a:solidFill>
              <a:latin typeface="ＭＳ ゴシック" pitchFamily="49" charset="-128"/>
              <a:ea typeface="ＭＳ ゴシック" pitchFamily="49" charset="-128"/>
            </a:rPr>
            <a:t>7.01%</a:t>
          </a:r>
          <a:r>
            <a:rPr kumimoji="1" lang="ja-JP" altLang="en-US" sz="1350">
              <a:solidFill>
                <a:sysClr val="windowText" lastClr="000000"/>
              </a:solidFill>
              <a:latin typeface="ＭＳ ゴシック" pitchFamily="49" charset="-128"/>
              <a:ea typeface="ＭＳ ゴシック" pitchFamily="49" charset="-128"/>
            </a:rPr>
            <a:t>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現在のところ、連結実質赤字の発生はない。</a:t>
          </a:r>
        </a:p>
        <a:p>
          <a:r>
            <a:rPr kumimoji="1" lang="ja-JP" altLang="en-US" sz="1400">
              <a:latin typeface="ＭＳ ゴシック" pitchFamily="49" charset="-128"/>
              <a:ea typeface="ＭＳ ゴシック" pitchFamily="49" charset="-128"/>
            </a:rPr>
            <a:t>　税率や利用料金改定の見直しを継続的に行い、一層の健全化を目指していく。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は新発債の抑制や合併前後の大型建設事業の償還の終了に伴い、近年減少しているが、今後は令和３年度で完了したごみ処理施設整備（事務組合事業）や、現在実施中の公立病院改築、町立中学校改築、道の駅整備等の大型建設事業により、元利償還金の増加が懸念される。引き続き新発債の発行制限や事業精査を行うとともに、耐用年数を踏まえた適切な償還年限の設定や繰上償還を行い実質公債費比率の改善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平成２１年度以降、地方債の新規借入の抑制を行ってきたことや合併前後の大型建設事業の償還終了により、起債残高が減少傾向にあったが、令和元年度・２年度の防災行政無線更新事業や令和３年度で完了したごみ処理施設整備事業などにより残高が増加しており、公債費負担の抑制のため、令和２年度、３年度は繰上償還を行っている。</a:t>
          </a:r>
        </a:p>
        <a:p>
          <a:r>
            <a:rPr kumimoji="1" lang="ja-JP" altLang="en-US" sz="1400">
              <a:solidFill>
                <a:sysClr val="windowText" lastClr="000000"/>
              </a:solidFill>
              <a:latin typeface="ＭＳ ゴシック" pitchFamily="49" charset="-128"/>
              <a:ea typeface="ＭＳ ゴシック" pitchFamily="49" charset="-128"/>
            </a:rPr>
            <a:t>　また、現在実施中の公立病院改築、町立中学校改築、道の駅整備等の大型建設事業により、今後起債残高が増える見込みである。他の事業の縮小や調整等を行うことや、減債基金の計画的な積立、取り崩し、繰上償還を行うことで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島根県邑南町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令和３年度の基金残高は、普通会計で５２億７千３百万円となっており、前年度から３億３千９百万円の増加となっている。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その他特定目的金が事業実施に伴う取崩しにより３千２百万円減少したものの、前年度決算剰余金や普通交付税の追加交付分を財政調整基金や減債基金に積み立てたことにより、財政調整基金残高が１億７百万円増加、減債基金残高が２億６千５百万円増加したこと等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今後積み立てる基金については、基金の使途の明確化を図るために、個々の特定目的基金に積み立てていくことを予定している。また、今後は邑智病院改築や石見中学校改築、道の駅整備などの大型事業により財政負担が増えるため、特定目的基金の有効活用を図っ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財政調整基金については、災害等に緊急的に対応する財源として５～６億円程度を維持する。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減債基金については、新発債の普通建設事業への充当額を上限５億円としており、止むを得ず上限を超える場合は、必要な償還額を減債基金に積み立て今後の償還に備える。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「地域振興基金」／邑南町の一体感の醸成、自治振興組織の育成、地域住民の連帯の強化に資する事業の推進のため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「三江線跡地活用基金」／三江線の鉄道跡地の活用等に要する経費</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「日本一の子育て村推進基金」／日本一の子育て村構想の推進のため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「ふるさと基金」／（１）「子育て日本一」を目指して、子育て環境の充実のため</a:t>
          </a:r>
          <a:endPar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（２）お年寄りがいきいきと幸せに暮らすことのできる環境づくりのため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（３）町内小学校、中学校の教育環境充実のため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（４）新型コロナウイルス感染症に関する支援・対策のため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（５）町内県立高校（矢上高等学校・石見養護学校）支援のため</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（６）その他（文化財保護、環境保全など）</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「まちづくり推進基金」／邑南町基本構想に即して行う事業の実施のため</a:t>
          </a:r>
        </a:p>
        <a:p>
          <a:endParaRPr kumimoji="1" lang="en-US" altLang="ja-JP" sz="12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三江線跡地活用基金は、三江線鉄道公園整備事業による取り崩しにより、３百万円の減少となっている。日本一の子育て村推進基金は、奨学基金への積立てにより１千１百万円、子育て村推進事業の実施により２百万円をそれぞれ取り崩したため、合計１千３百万円の減少となっている。ふるさと基金は、ふるさと納税額の増加に伴い１億７千９百万円を積み立て、事業実施のため１億４千５百万円を取り崩したため、３千４百万円の増加となっている。まちづくり推進基金は、江の川下流域活性化事業推進基金条例廃止に伴う基金の積み替え等により３千３百万円を積み立て、石見中学校改築事業や道の駅整備事業の実施などにより４千１百万円を取り崩したため、８百万円の減少となっている。</a:t>
          </a:r>
        </a:p>
        <a:p>
          <a:endPar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50">
              <a:solidFill>
                <a:sysClr val="windowText" lastClr="000000"/>
              </a:solidFill>
              <a:effectLst/>
              <a:latin typeface="ＭＳ ゴシック" panose="020B0609070205080204" pitchFamily="49" charset="-128"/>
              <a:ea typeface="ＭＳ ゴシック" panose="020B0609070205080204" pitchFamily="49" charset="-128"/>
              <a:cs typeface="+mn-cs"/>
            </a:rPr>
            <a:t>　今後、邑智病院改築や石見中学校改築、道の駅整備などの大型事業により財政負担が増えるため、特定目的基金の有効活用を図っていく。</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令和３年度の基金残高は、５億３百万円となっており、前年度から１億７百万円の増加となっている。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前年度決算剰余金や追加交付された普通交付税の一部を財政調整基金に積み立てたことや、適切な財源の確保と歳出の精査に努めたことにより財政調整基金の取り崩しを行わない財政運営を行っ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邑南町行財政改善計画や公共施設等総合管理計画に基づいた施設の統合・廃止の取組みを着実に進め、残高を確保していく。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災害への備え等のため、過去の実績等を踏まえ、５～６億円程度を目途に積み立てることとしている。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令和３年度の基金残高は、２０億９千万円となっており、前年度から２億６千５百万円の増加となっている。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これは、前年度決算剰余金や普通交付税の追加交付分の多くを減債基金に積み立てたことが主な要因である。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現在、新発債については普通建設事業への充当額を５億円以内と設定し制限をかけており、今後もこの方針を継続し起債抑制を図っていく。一方で、止むを得ず上限を超える新発債については、将来の負担に備え必要な償還額を積み立て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10,194
10,119
419.29
13,849,247
13,586,503
212,410
7,177,810
13,466,993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の町村合併前後に支所や公民館、自治会館等の整備を進めたため比較的新しい施設もあり、有形固定資産減価償却率は、類似団体平均より低い水準です。今後は人口減少に伴う税収の減少や高齢化に伴う社会保障経費の増加、普通交付税の減少などにより、全ての公共施設をこれまで同様に維持・保全していく財源を確保し続けることは困難です。また、老朽化の著しい施設も多くあり、公共施設等総合管理計画に基づき、施設の計画的な更新や統廃合・複合化・多機能化を基本として、適切な施設の維持管理に努め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21378</xdr:rowOff>
    </xdr:from>
    <xdr:to>
      <xdr:col>23</xdr:col>
      <xdr:colOff>85090</xdr:colOff>
      <xdr:row>34</xdr:row>
      <xdr:rowOff>129752</xdr:rowOff>
    </xdr:to>
    <xdr:cxnSp macro="">
      <xdr:nvCxnSpPr>
        <xdr:cNvPr id="65" name="直線コネクタ 64"/>
        <xdr:cNvCxnSpPr/>
      </xdr:nvCxnSpPr>
      <xdr:spPr>
        <a:xfrm flipV="1">
          <a:off x="4300220" y="5437928"/>
          <a:ext cx="1270" cy="109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133579</xdr:rowOff>
    </xdr:from>
    <xdr:ext cx="405111" cy="259045"/>
    <xdr:sp macro="" textlink="">
      <xdr:nvSpPr>
        <xdr:cNvPr id="66" name="有形固定資産減価償却率最小値テキスト"/>
        <xdr:cNvSpPr txBox="1"/>
      </xdr:nvSpPr>
      <xdr:spPr>
        <a:xfrm>
          <a:off x="4352925" y="6540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129752</xdr:rowOff>
    </xdr:from>
    <xdr:to>
      <xdr:col>23</xdr:col>
      <xdr:colOff>174625</xdr:colOff>
      <xdr:row>34</xdr:row>
      <xdr:rowOff>129752</xdr:rowOff>
    </xdr:to>
    <xdr:cxnSp macro="">
      <xdr:nvCxnSpPr>
        <xdr:cNvPr id="67" name="直線コネクタ 66"/>
        <xdr:cNvCxnSpPr/>
      </xdr:nvCxnSpPr>
      <xdr:spPr>
        <a:xfrm>
          <a:off x="4213225" y="653690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139505</xdr:rowOff>
    </xdr:from>
    <xdr:ext cx="405111" cy="259045"/>
    <xdr:sp macro="" textlink="">
      <xdr:nvSpPr>
        <xdr:cNvPr id="68" name="有形固定資産減価償却率最大値テキスト"/>
        <xdr:cNvSpPr txBox="1"/>
      </xdr:nvSpPr>
      <xdr:spPr>
        <a:xfrm>
          <a:off x="4352925" y="522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21378</xdr:rowOff>
    </xdr:from>
    <xdr:to>
      <xdr:col>23</xdr:col>
      <xdr:colOff>174625</xdr:colOff>
      <xdr:row>28</xdr:row>
      <xdr:rowOff>21378</xdr:rowOff>
    </xdr:to>
    <xdr:cxnSp macro="">
      <xdr:nvCxnSpPr>
        <xdr:cNvPr id="69" name="直線コネクタ 68"/>
        <xdr:cNvCxnSpPr/>
      </xdr:nvCxnSpPr>
      <xdr:spPr>
        <a:xfrm>
          <a:off x="4213225" y="543792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108602</xdr:rowOff>
    </xdr:from>
    <xdr:ext cx="405111" cy="259045"/>
    <xdr:sp macro="" textlink="">
      <xdr:nvSpPr>
        <xdr:cNvPr id="70" name="有形固定資産減価償却率平均値テキスト"/>
        <xdr:cNvSpPr txBox="1"/>
      </xdr:nvSpPr>
      <xdr:spPr>
        <a:xfrm>
          <a:off x="4352925" y="5690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71" name="フローチャート: 判断 70"/>
        <xdr:cNvSpPr/>
      </xdr:nvSpPr>
      <xdr:spPr>
        <a:xfrm>
          <a:off x="4251325" y="5711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29422</xdr:rowOff>
    </xdr:from>
    <xdr:to>
      <xdr:col>19</xdr:col>
      <xdr:colOff>187325</xdr:colOff>
      <xdr:row>29</xdr:row>
      <xdr:rowOff>131022</xdr:rowOff>
    </xdr:to>
    <xdr:sp macro="" textlink="">
      <xdr:nvSpPr>
        <xdr:cNvPr id="72" name="フローチャート: 判断 71"/>
        <xdr:cNvSpPr/>
      </xdr:nvSpPr>
      <xdr:spPr>
        <a:xfrm>
          <a:off x="3616325" y="56110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150495</xdr:rowOff>
    </xdr:from>
    <xdr:to>
      <xdr:col>15</xdr:col>
      <xdr:colOff>187325</xdr:colOff>
      <xdr:row>29</xdr:row>
      <xdr:rowOff>80645</xdr:rowOff>
    </xdr:to>
    <xdr:sp macro="" textlink="">
      <xdr:nvSpPr>
        <xdr:cNvPr id="73" name="フローチャート: 判断 72"/>
        <xdr:cNvSpPr/>
      </xdr:nvSpPr>
      <xdr:spPr>
        <a:xfrm>
          <a:off x="2930525" y="55670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114512</xdr:rowOff>
    </xdr:from>
    <xdr:to>
      <xdr:col>11</xdr:col>
      <xdr:colOff>187325</xdr:colOff>
      <xdr:row>29</xdr:row>
      <xdr:rowOff>44662</xdr:rowOff>
    </xdr:to>
    <xdr:sp macro="" textlink="">
      <xdr:nvSpPr>
        <xdr:cNvPr id="74" name="フローチャート: 判断 73"/>
        <xdr:cNvSpPr/>
      </xdr:nvSpPr>
      <xdr:spPr>
        <a:xfrm>
          <a:off x="2244725" y="55310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110913</xdr:rowOff>
    </xdr:from>
    <xdr:to>
      <xdr:col>7</xdr:col>
      <xdr:colOff>187325</xdr:colOff>
      <xdr:row>29</xdr:row>
      <xdr:rowOff>41063</xdr:rowOff>
    </xdr:to>
    <xdr:sp macro="" textlink="">
      <xdr:nvSpPr>
        <xdr:cNvPr id="75" name="フローチャート: 判断 74"/>
        <xdr:cNvSpPr/>
      </xdr:nvSpPr>
      <xdr:spPr>
        <a:xfrm>
          <a:off x="1558925" y="55274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89323</xdr:rowOff>
    </xdr:from>
    <xdr:to>
      <xdr:col>23</xdr:col>
      <xdr:colOff>136525</xdr:colOff>
      <xdr:row>29</xdr:row>
      <xdr:rowOff>19473</xdr:rowOff>
    </xdr:to>
    <xdr:sp macro="" textlink="">
      <xdr:nvSpPr>
        <xdr:cNvPr id="81" name="楕円 80"/>
        <xdr:cNvSpPr/>
      </xdr:nvSpPr>
      <xdr:spPr>
        <a:xfrm>
          <a:off x="4251325" y="55058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4250</xdr:rowOff>
    </xdr:from>
    <xdr:ext cx="405111" cy="259045"/>
    <xdr:sp macro="" textlink="">
      <xdr:nvSpPr>
        <xdr:cNvPr id="82" name="有形固定資産減価償却率該当値テキスト"/>
        <xdr:cNvSpPr txBox="1"/>
      </xdr:nvSpPr>
      <xdr:spPr>
        <a:xfrm>
          <a:off x="4352925" y="5420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24553</xdr:rowOff>
    </xdr:from>
    <xdr:to>
      <xdr:col>19</xdr:col>
      <xdr:colOff>187325</xdr:colOff>
      <xdr:row>28</xdr:row>
      <xdr:rowOff>126153</xdr:rowOff>
    </xdr:to>
    <xdr:sp macro="" textlink="">
      <xdr:nvSpPr>
        <xdr:cNvPr id="83" name="楕円 82"/>
        <xdr:cNvSpPr/>
      </xdr:nvSpPr>
      <xdr:spPr>
        <a:xfrm>
          <a:off x="3616325" y="54411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75353</xdr:rowOff>
    </xdr:from>
    <xdr:to>
      <xdr:col>23</xdr:col>
      <xdr:colOff>85725</xdr:colOff>
      <xdr:row>28</xdr:row>
      <xdr:rowOff>140123</xdr:rowOff>
    </xdr:to>
    <xdr:cxnSp macro="">
      <xdr:nvCxnSpPr>
        <xdr:cNvPr id="84" name="直線コネクタ 83"/>
        <xdr:cNvCxnSpPr/>
      </xdr:nvCxnSpPr>
      <xdr:spPr>
        <a:xfrm>
          <a:off x="3667125" y="5491903"/>
          <a:ext cx="635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109643</xdr:rowOff>
    </xdr:from>
    <xdr:to>
      <xdr:col>15</xdr:col>
      <xdr:colOff>187325</xdr:colOff>
      <xdr:row>28</xdr:row>
      <xdr:rowOff>39793</xdr:rowOff>
    </xdr:to>
    <xdr:sp macro="" textlink="">
      <xdr:nvSpPr>
        <xdr:cNvPr id="85" name="楕円 84"/>
        <xdr:cNvSpPr/>
      </xdr:nvSpPr>
      <xdr:spPr>
        <a:xfrm>
          <a:off x="2930525" y="53610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160443</xdr:rowOff>
    </xdr:from>
    <xdr:to>
      <xdr:col>19</xdr:col>
      <xdr:colOff>136525</xdr:colOff>
      <xdr:row>28</xdr:row>
      <xdr:rowOff>75353</xdr:rowOff>
    </xdr:to>
    <xdr:cxnSp macro="">
      <xdr:nvCxnSpPr>
        <xdr:cNvPr id="86" name="直線コネクタ 85"/>
        <xdr:cNvCxnSpPr/>
      </xdr:nvCxnSpPr>
      <xdr:spPr>
        <a:xfrm>
          <a:off x="2981325" y="5411893"/>
          <a:ext cx="6858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19685</xdr:rowOff>
    </xdr:from>
    <xdr:to>
      <xdr:col>11</xdr:col>
      <xdr:colOff>187325</xdr:colOff>
      <xdr:row>27</xdr:row>
      <xdr:rowOff>121285</xdr:rowOff>
    </xdr:to>
    <xdr:sp macro="" textlink="">
      <xdr:nvSpPr>
        <xdr:cNvPr id="87" name="楕円 86"/>
        <xdr:cNvSpPr/>
      </xdr:nvSpPr>
      <xdr:spPr>
        <a:xfrm>
          <a:off x="2244725" y="52711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70485</xdr:rowOff>
    </xdr:from>
    <xdr:to>
      <xdr:col>15</xdr:col>
      <xdr:colOff>136525</xdr:colOff>
      <xdr:row>27</xdr:row>
      <xdr:rowOff>160443</xdr:rowOff>
    </xdr:to>
    <xdr:cxnSp macro="">
      <xdr:nvCxnSpPr>
        <xdr:cNvPr id="88" name="直線コネクタ 87"/>
        <xdr:cNvCxnSpPr/>
      </xdr:nvCxnSpPr>
      <xdr:spPr>
        <a:xfrm>
          <a:off x="2295525" y="5321935"/>
          <a:ext cx="6858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55668</xdr:rowOff>
    </xdr:from>
    <xdr:to>
      <xdr:col>7</xdr:col>
      <xdr:colOff>187325</xdr:colOff>
      <xdr:row>27</xdr:row>
      <xdr:rowOff>157268</xdr:rowOff>
    </xdr:to>
    <xdr:sp macro="" textlink="">
      <xdr:nvSpPr>
        <xdr:cNvPr id="89" name="楕円 88"/>
        <xdr:cNvSpPr/>
      </xdr:nvSpPr>
      <xdr:spPr>
        <a:xfrm>
          <a:off x="1558925" y="53071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70485</xdr:rowOff>
    </xdr:from>
    <xdr:to>
      <xdr:col>11</xdr:col>
      <xdr:colOff>136525</xdr:colOff>
      <xdr:row>27</xdr:row>
      <xdr:rowOff>106468</xdr:rowOff>
    </xdr:to>
    <xdr:cxnSp macro="">
      <xdr:nvCxnSpPr>
        <xdr:cNvPr id="90" name="直線コネクタ 89"/>
        <xdr:cNvCxnSpPr/>
      </xdr:nvCxnSpPr>
      <xdr:spPr>
        <a:xfrm flipV="1">
          <a:off x="1609725" y="5321935"/>
          <a:ext cx="6858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122149</xdr:rowOff>
    </xdr:from>
    <xdr:ext cx="405111" cy="259045"/>
    <xdr:sp macro="" textlink="">
      <xdr:nvSpPr>
        <xdr:cNvPr id="91" name="n_1aveValue有形固定資産減価償却率"/>
        <xdr:cNvSpPr txBox="1"/>
      </xdr:nvSpPr>
      <xdr:spPr>
        <a:xfrm>
          <a:off x="3470919" y="570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71772</xdr:rowOff>
    </xdr:from>
    <xdr:ext cx="405111" cy="259045"/>
    <xdr:sp macro="" textlink="">
      <xdr:nvSpPr>
        <xdr:cNvPr id="92" name="n_2aveValue有形固定資産減価償却率"/>
        <xdr:cNvSpPr txBox="1"/>
      </xdr:nvSpPr>
      <xdr:spPr>
        <a:xfrm>
          <a:off x="2797819" y="5653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35789</xdr:rowOff>
    </xdr:from>
    <xdr:ext cx="405111" cy="259045"/>
    <xdr:sp macro="" textlink="">
      <xdr:nvSpPr>
        <xdr:cNvPr id="93" name="n_3aveValue有形固定資産減価償却率"/>
        <xdr:cNvSpPr txBox="1"/>
      </xdr:nvSpPr>
      <xdr:spPr>
        <a:xfrm>
          <a:off x="2112019" y="561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32190</xdr:rowOff>
    </xdr:from>
    <xdr:ext cx="405111" cy="259045"/>
    <xdr:sp macro="" textlink="">
      <xdr:nvSpPr>
        <xdr:cNvPr id="94" name="n_4aveValue有形固定資産減価償却率"/>
        <xdr:cNvSpPr txBox="1"/>
      </xdr:nvSpPr>
      <xdr:spPr>
        <a:xfrm>
          <a:off x="1426219" y="561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142680</xdr:rowOff>
    </xdr:from>
    <xdr:ext cx="405111" cy="259045"/>
    <xdr:sp macro="" textlink="">
      <xdr:nvSpPr>
        <xdr:cNvPr id="95" name="n_1mainValue有形固定資産減価償却率"/>
        <xdr:cNvSpPr txBox="1"/>
      </xdr:nvSpPr>
      <xdr:spPr>
        <a:xfrm>
          <a:off x="3470919" y="5229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56320</xdr:rowOff>
    </xdr:from>
    <xdr:ext cx="405111" cy="259045"/>
    <xdr:sp macro="" textlink="">
      <xdr:nvSpPr>
        <xdr:cNvPr id="96" name="n_2mainValue有形固定資産減価償却率"/>
        <xdr:cNvSpPr txBox="1"/>
      </xdr:nvSpPr>
      <xdr:spPr>
        <a:xfrm>
          <a:off x="2797819" y="514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137812</xdr:rowOff>
    </xdr:from>
    <xdr:ext cx="405111" cy="259045"/>
    <xdr:sp macro="" textlink="">
      <xdr:nvSpPr>
        <xdr:cNvPr id="97" name="n_3mainValue有形固定資産減価償却率"/>
        <xdr:cNvSpPr txBox="1"/>
      </xdr:nvSpPr>
      <xdr:spPr>
        <a:xfrm>
          <a:off x="2112019" y="505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2345</xdr:rowOff>
    </xdr:from>
    <xdr:ext cx="405111" cy="259045"/>
    <xdr:sp macro="" textlink="">
      <xdr:nvSpPr>
        <xdr:cNvPr id="98" name="n_4mainValue有形固定資産減価償却率"/>
        <xdr:cNvSpPr txBox="1"/>
      </xdr:nvSpPr>
      <xdr:spPr>
        <a:xfrm>
          <a:off x="1426219" y="508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地方債の新規発行を抑制し、地方債残高の減少に努めるとともに、新規起債時に償還に必要な財源の一部を減債基金に積立てています。また、令和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約１．１億円の繰上償還を行い、債務償還比率の分子となる将来負担額は減少しています。加えて、分母となる経常一般財源等が、普通交付税の増加などにより比率が減少しています。引き続き地方債の新規発行の抑制と減債基金積立を行い、経常収支の改善に努めていきま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xdr:cNvSpPr txBox="1"/>
      </xdr:nvSpPr>
      <xdr:spPr>
        <a:xfrm>
          <a:off x="9758836" y="64646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861428" y="5082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132800</xdr:rowOff>
    </xdr:to>
    <xdr:cxnSp macro="">
      <xdr:nvCxnSpPr>
        <xdr:cNvPr id="127" name="直線コネクタ 126"/>
        <xdr:cNvCxnSpPr/>
      </xdr:nvCxnSpPr>
      <xdr:spPr>
        <a:xfrm flipV="1">
          <a:off x="13323570" y="5169958"/>
          <a:ext cx="1269" cy="120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136627</xdr:rowOff>
    </xdr:from>
    <xdr:ext cx="469744" cy="259045"/>
    <xdr:sp macro="" textlink="">
      <xdr:nvSpPr>
        <xdr:cNvPr id="128" name="債務償還比率最小値テキスト"/>
        <xdr:cNvSpPr txBox="1"/>
      </xdr:nvSpPr>
      <xdr:spPr>
        <a:xfrm>
          <a:off x="13376275" y="63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132800</xdr:rowOff>
    </xdr:from>
    <xdr:to>
      <xdr:col>76</xdr:col>
      <xdr:colOff>111125</xdr:colOff>
      <xdr:row>33</xdr:row>
      <xdr:rowOff>132800</xdr:rowOff>
    </xdr:to>
    <xdr:cxnSp macro="">
      <xdr:nvCxnSpPr>
        <xdr:cNvPr id="129" name="直線コネクタ 128"/>
        <xdr:cNvCxnSpPr/>
      </xdr:nvCxnSpPr>
      <xdr:spPr>
        <a:xfrm>
          <a:off x="13255625" y="6374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3376275" y="4951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3255625" y="5169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164937</xdr:rowOff>
    </xdr:from>
    <xdr:ext cx="469744" cy="259045"/>
    <xdr:sp macro="" textlink="">
      <xdr:nvSpPr>
        <xdr:cNvPr id="132" name="債務償還比率平均値テキスト"/>
        <xdr:cNvSpPr txBox="1"/>
      </xdr:nvSpPr>
      <xdr:spPr>
        <a:xfrm>
          <a:off x="13376275" y="574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142060</xdr:rowOff>
    </xdr:from>
    <xdr:to>
      <xdr:col>76</xdr:col>
      <xdr:colOff>73025</xdr:colOff>
      <xdr:row>31</xdr:row>
      <xdr:rowOff>72210</xdr:rowOff>
    </xdr:to>
    <xdr:sp macro="" textlink="">
      <xdr:nvSpPr>
        <xdr:cNvPr id="133" name="フローチャート: 判断 132"/>
        <xdr:cNvSpPr/>
      </xdr:nvSpPr>
      <xdr:spPr>
        <a:xfrm>
          <a:off x="13293725" y="5888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143690</xdr:rowOff>
    </xdr:from>
    <xdr:to>
      <xdr:col>72</xdr:col>
      <xdr:colOff>123825</xdr:colOff>
      <xdr:row>32</xdr:row>
      <xdr:rowOff>73840</xdr:rowOff>
    </xdr:to>
    <xdr:sp macro="" textlink="">
      <xdr:nvSpPr>
        <xdr:cNvPr id="134" name="フローチャート: 判断 133"/>
        <xdr:cNvSpPr/>
      </xdr:nvSpPr>
      <xdr:spPr>
        <a:xfrm>
          <a:off x="12639675" y="6055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114734</xdr:rowOff>
    </xdr:from>
    <xdr:to>
      <xdr:col>68</xdr:col>
      <xdr:colOff>123825</xdr:colOff>
      <xdr:row>33</xdr:row>
      <xdr:rowOff>44884</xdr:rowOff>
    </xdr:to>
    <xdr:sp macro="" textlink="">
      <xdr:nvSpPr>
        <xdr:cNvPr id="135" name="フローチャート: 判断 134"/>
        <xdr:cNvSpPr/>
      </xdr:nvSpPr>
      <xdr:spPr>
        <a:xfrm>
          <a:off x="11953875" y="61916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112755</xdr:rowOff>
    </xdr:from>
    <xdr:to>
      <xdr:col>64</xdr:col>
      <xdr:colOff>123825</xdr:colOff>
      <xdr:row>33</xdr:row>
      <xdr:rowOff>42905</xdr:rowOff>
    </xdr:to>
    <xdr:sp macro="" textlink="">
      <xdr:nvSpPr>
        <xdr:cNvPr id="136" name="フローチャート: 判断 135"/>
        <xdr:cNvSpPr/>
      </xdr:nvSpPr>
      <xdr:spPr>
        <a:xfrm>
          <a:off x="11268075" y="61897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98182</xdr:rowOff>
    </xdr:from>
    <xdr:to>
      <xdr:col>60</xdr:col>
      <xdr:colOff>123825</xdr:colOff>
      <xdr:row>33</xdr:row>
      <xdr:rowOff>28332</xdr:rowOff>
    </xdr:to>
    <xdr:sp macro="" textlink="">
      <xdr:nvSpPr>
        <xdr:cNvPr id="137" name="フローチャート: 判断 136"/>
        <xdr:cNvSpPr/>
      </xdr:nvSpPr>
      <xdr:spPr>
        <a:xfrm>
          <a:off x="10582275" y="61751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138303</xdr:rowOff>
    </xdr:from>
    <xdr:to>
      <xdr:col>76</xdr:col>
      <xdr:colOff>73025</xdr:colOff>
      <xdr:row>33</xdr:row>
      <xdr:rowOff>68453</xdr:rowOff>
    </xdr:to>
    <xdr:sp macro="" textlink="">
      <xdr:nvSpPr>
        <xdr:cNvPr id="143" name="楕円 142"/>
        <xdr:cNvSpPr/>
      </xdr:nvSpPr>
      <xdr:spPr>
        <a:xfrm>
          <a:off x="13293725" y="62152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53230</xdr:rowOff>
    </xdr:from>
    <xdr:ext cx="469744" cy="259045"/>
    <xdr:sp macro="" textlink="">
      <xdr:nvSpPr>
        <xdr:cNvPr id="144" name="債務償還比率該当値テキスト"/>
        <xdr:cNvSpPr txBox="1"/>
      </xdr:nvSpPr>
      <xdr:spPr>
        <a:xfrm>
          <a:off x="13376275" y="613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71565</xdr:rowOff>
    </xdr:from>
    <xdr:to>
      <xdr:col>72</xdr:col>
      <xdr:colOff>123825</xdr:colOff>
      <xdr:row>34</xdr:row>
      <xdr:rowOff>1715</xdr:rowOff>
    </xdr:to>
    <xdr:sp macro="" textlink="">
      <xdr:nvSpPr>
        <xdr:cNvPr id="145" name="楕円 144"/>
        <xdr:cNvSpPr/>
      </xdr:nvSpPr>
      <xdr:spPr>
        <a:xfrm>
          <a:off x="12639675" y="6313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17653</xdr:rowOff>
    </xdr:from>
    <xdr:to>
      <xdr:col>76</xdr:col>
      <xdr:colOff>22225</xdr:colOff>
      <xdr:row>33</xdr:row>
      <xdr:rowOff>122365</xdr:rowOff>
    </xdr:to>
    <xdr:cxnSp macro="">
      <xdr:nvCxnSpPr>
        <xdr:cNvPr id="146" name="直線コネクタ 145"/>
        <xdr:cNvCxnSpPr/>
      </xdr:nvCxnSpPr>
      <xdr:spPr>
        <a:xfrm flipV="1">
          <a:off x="12690475" y="6259703"/>
          <a:ext cx="635000" cy="10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131297</xdr:rowOff>
    </xdr:from>
    <xdr:to>
      <xdr:col>68</xdr:col>
      <xdr:colOff>123825</xdr:colOff>
      <xdr:row>34</xdr:row>
      <xdr:rowOff>61447</xdr:rowOff>
    </xdr:to>
    <xdr:sp macro="" textlink="">
      <xdr:nvSpPr>
        <xdr:cNvPr id="147" name="楕円 146"/>
        <xdr:cNvSpPr/>
      </xdr:nvSpPr>
      <xdr:spPr>
        <a:xfrm>
          <a:off x="11953875" y="637334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122365</xdr:rowOff>
    </xdr:from>
    <xdr:to>
      <xdr:col>72</xdr:col>
      <xdr:colOff>73025</xdr:colOff>
      <xdr:row>34</xdr:row>
      <xdr:rowOff>10647</xdr:rowOff>
    </xdr:to>
    <xdr:cxnSp macro="">
      <xdr:nvCxnSpPr>
        <xdr:cNvPr id="148" name="直線コネクタ 147"/>
        <xdr:cNvCxnSpPr/>
      </xdr:nvCxnSpPr>
      <xdr:spPr>
        <a:xfrm flipV="1">
          <a:off x="12004675" y="6364415"/>
          <a:ext cx="685800" cy="5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101611</xdr:rowOff>
    </xdr:from>
    <xdr:to>
      <xdr:col>64</xdr:col>
      <xdr:colOff>123825</xdr:colOff>
      <xdr:row>34</xdr:row>
      <xdr:rowOff>31761</xdr:rowOff>
    </xdr:to>
    <xdr:sp macro="" textlink="">
      <xdr:nvSpPr>
        <xdr:cNvPr id="149" name="楕円 148"/>
        <xdr:cNvSpPr/>
      </xdr:nvSpPr>
      <xdr:spPr>
        <a:xfrm>
          <a:off x="11268075" y="6343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152411</xdr:rowOff>
    </xdr:from>
    <xdr:to>
      <xdr:col>68</xdr:col>
      <xdr:colOff>73025</xdr:colOff>
      <xdr:row>34</xdr:row>
      <xdr:rowOff>10647</xdr:rowOff>
    </xdr:to>
    <xdr:cxnSp macro="">
      <xdr:nvCxnSpPr>
        <xdr:cNvPr id="150" name="直線コネクタ 149"/>
        <xdr:cNvCxnSpPr/>
      </xdr:nvCxnSpPr>
      <xdr:spPr>
        <a:xfrm>
          <a:off x="11318875" y="6394461"/>
          <a:ext cx="685800" cy="2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110606</xdr:rowOff>
    </xdr:from>
    <xdr:to>
      <xdr:col>60</xdr:col>
      <xdr:colOff>123825</xdr:colOff>
      <xdr:row>34</xdr:row>
      <xdr:rowOff>40756</xdr:rowOff>
    </xdr:to>
    <xdr:sp macro="" textlink="">
      <xdr:nvSpPr>
        <xdr:cNvPr id="151" name="楕円 150"/>
        <xdr:cNvSpPr/>
      </xdr:nvSpPr>
      <xdr:spPr>
        <a:xfrm>
          <a:off x="10582275" y="63526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152411</xdr:rowOff>
    </xdr:from>
    <xdr:to>
      <xdr:col>64</xdr:col>
      <xdr:colOff>73025</xdr:colOff>
      <xdr:row>33</xdr:row>
      <xdr:rowOff>161406</xdr:rowOff>
    </xdr:to>
    <xdr:cxnSp macro="">
      <xdr:nvCxnSpPr>
        <xdr:cNvPr id="152" name="直線コネクタ 151"/>
        <xdr:cNvCxnSpPr/>
      </xdr:nvCxnSpPr>
      <xdr:spPr>
        <a:xfrm flipV="1">
          <a:off x="10633075" y="6394461"/>
          <a:ext cx="685800" cy="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90367</xdr:rowOff>
    </xdr:from>
    <xdr:ext cx="469744" cy="259045"/>
    <xdr:sp macro="" textlink="">
      <xdr:nvSpPr>
        <xdr:cNvPr id="153" name="n_1aveValue債務償還比率"/>
        <xdr:cNvSpPr txBox="1"/>
      </xdr:nvSpPr>
      <xdr:spPr>
        <a:xfrm>
          <a:off x="12461952" y="58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61411</xdr:rowOff>
    </xdr:from>
    <xdr:ext cx="469744" cy="259045"/>
    <xdr:sp macro="" textlink="">
      <xdr:nvSpPr>
        <xdr:cNvPr id="154" name="n_2aveValue債務償還比率"/>
        <xdr:cNvSpPr txBox="1"/>
      </xdr:nvSpPr>
      <xdr:spPr>
        <a:xfrm>
          <a:off x="11788852" y="597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59432</xdr:rowOff>
    </xdr:from>
    <xdr:ext cx="469744" cy="259045"/>
    <xdr:sp macro="" textlink="">
      <xdr:nvSpPr>
        <xdr:cNvPr id="155" name="n_3aveValue債務償還比率"/>
        <xdr:cNvSpPr txBox="1"/>
      </xdr:nvSpPr>
      <xdr:spPr>
        <a:xfrm>
          <a:off x="11103052" y="59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44859</xdr:rowOff>
    </xdr:from>
    <xdr:ext cx="469744" cy="259045"/>
    <xdr:sp macro="" textlink="">
      <xdr:nvSpPr>
        <xdr:cNvPr id="156" name="n_4aveValue債務償還比率"/>
        <xdr:cNvSpPr txBox="1"/>
      </xdr:nvSpPr>
      <xdr:spPr>
        <a:xfrm>
          <a:off x="10417252" y="595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164292</xdr:rowOff>
    </xdr:from>
    <xdr:ext cx="469744" cy="259045"/>
    <xdr:sp macro="" textlink="">
      <xdr:nvSpPr>
        <xdr:cNvPr id="157" name="n_1mainValue債務償還比率"/>
        <xdr:cNvSpPr txBox="1"/>
      </xdr:nvSpPr>
      <xdr:spPr>
        <a:xfrm>
          <a:off x="12461952" y="640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52574</xdr:rowOff>
    </xdr:from>
    <xdr:ext cx="469744" cy="259045"/>
    <xdr:sp macro="" textlink="">
      <xdr:nvSpPr>
        <xdr:cNvPr id="158" name="n_2mainValue債務償還比率"/>
        <xdr:cNvSpPr txBox="1"/>
      </xdr:nvSpPr>
      <xdr:spPr>
        <a:xfrm>
          <a:off x="11788852" y="645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22888</xdr:rowOff>
    </xdr:from>
    <xdr:ext cx="469744" cy="259045"/>
    <xdr:sp macro="" textlink="">
      <xdr:nvSpPr>
        <xdr:cNvPr id="159" name="n_3mainValue債務償還比率"/>
        <xdr:cNvSpPr txBox="1"/>
      </xdr:nvSpPr>
      <xdr:spPr>
        <a:xfrm>
          <a:off x="11103052" y="64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31883</xdr:rowOff>
    </xdr:from>
    <xdr:ext cx="469744" cy="259045"/>
    <xdr:sp macro="" textlink="">
      <xdr:nvSpPr>
        <xdr:cNvPr id="160" name="n_4mainValue債務償還比率"/>
        <xdr:cNvSpPr txBox="1"/>
      </xdr:nvSpPr>
      <xdr:spPr>
        <a:xfrm>
          <a:off x="10417252" y="643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10,194
10,119
419.29
13,849,247
13,586,503
212,410
7,177,810
13,466,993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144780</xdr:rowOff>
    </xdr:from>
    <xdr:to>
      <xdr:col>24</xdr:col>
      <xdr:colOff>62865</xdr:colOff>
      <xdr:row>42</xdr:row>
      <xdr:rowOff>43543</xdr:rowOff>
    </xdr:to>
    <xdr:cxnSp macro="">
      <xdr:nvCxnSpPr>
        <xdr:cNvPr id="59" name="直線コネクタ 58"/>
        <xdr:cNvCxnSpPr/>
      </xdr:nvCxnSpPr>
      <xdr:spPr>
        <a:xfrm flipV="1">
          <a:off x="4177665" y="5434330"/>
          <a:ext cx="0" cy="1549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47370</xdr:rowOff>
    </xdr:from>
    <xdr:ext cx="405111" cy="259045"/>
    <xdr:sp macro="" textlink="">
      <xdr:nvSpPr>
        <xdr:cNvPr id="60" name="【道路】&#10;有形固定資産減価償却率最小値テキスト"/>
        <xdr:cNvSpPr txBox="1"/>
      </xdr:nvSpPr>
      <xdr:spPr>
        <a:xfrm>
          <a:off x="4216400" y="6987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43543</xdr:rowOff>
    </xdr:from>
    <xdr:to>
      <xdr:col>24</xdr:col>
      <xdr:colOff>152400</xdr:colOff>
      <xdr:row>42</xdr:row>
      <xdr:rowOff>43543</xdr:rowOff>
    </xdr:to>
    <xdr:cxnSp macro="">
      <xdr:nvCxnSpPr>
        <xdr:cNvPr id="61" name="直線コネクタ 60"/>
        <xdr:cNvCxnSpPr/>
      </xdr:nvCxnSpPr>
      <xdr:spPr>
        <a:xfrm>
          <a:off x="4108450" y="69840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91457</xdr:rowOff>
    </xdr:from>
    <xdr:ext cx="405111" cy="259045"/>
    <xdr:sp macro="" textlink="">
      <xdr:nvSpPr>
        <xdr:cNvPr id="62" name="【道路】&#10;有形固定資産減価償却率最大値テキスト"/>
        <xdr:cNvSpPr txBox="1"/>
      </xdr:nvSpPr>
      <xdr:spPr>
        <a:xfrm>
          <a:off x="4216400" y="5215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144780</xdr:rowOff>
    </xdr:from>
    <xdr:to>
      <xdr:col>24</xdr:col>
      <xdr:colOff>152400</xdr:colOff>
      <xdr:row>32</xdr:row>
      <xdr:rowOff>144780</xdr:rowOff>
    </xdr:to>
    <xdr:cxnSp macro="">
      <xdr:nvCxnSpPr>
        <xdr:cNvPr id="63" name="直線コネクタ 62"/>
        <xdr:cNvCxnSpPr/>
      </xdr:nvCxnSpPr>
      <xdr:spPr>
        <a:xfrm>
          <a:off x="4108450" y="54343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46281</xdr:rowOff>
    </xdr:from>
    <xdr:ext cx="405111" cy="259045"/>
    <xdr:sp macro="" textlink="">
      <xdr:nvSpPr>
        <xdr:cNvPr id="64" name="【道路】&#10;有形固定資産減価償却率平均値テキスト"/>
        <xdr:cNvSpPr txBox="1"/>
      </xdr:nvSpPr>
      <xdr:spPr>
        <a:xfrm>
          <a:off x="4216400" y="5996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67854</xdr:rowOff>
    </xdr:from>
    <xdr:to>
      <xdr:col>24</xdr:col>
      <xdr:colOff>114300</xdr:colOff>
      <xdr:row>36</xdr:row>
      <xdr:rowOff>169454</xdr:rowOff>
    </xdr:to>
    <xdr:sp macro="" textlink="">
      <xdr:nvSpPr>
        <xdr:cNvPr id="65" name="フローチャート: 判断 64"/>
        <xdr:cNvSpPr/>
      </xdr:nvSpPr>
      <xdr:spPr>
        <a:xfrm>
          <a:off x="4127500" y="60178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102144</xdr:rowOff>
    </xdr:from>
    <xdr:to>
      <xdr:col>20</xdr:col>
      <xdr:colOff>38100</xdr:colOff>
      <xdr:row>36</xdr:row>
      <xdr:rowOff>32294</xdr:rowOff>
    </xdr:to>
    <xdr:sp macro="" textlink="">
      <xdr:nvSpPr>
        <xdr:cNvPr id="66" name="フローチャート: 判断 65"/>
        <xdr:cNvSpPr/>
      </xdr:nvSpPr>
      <xdr:spPr>
        <a:xfrm>
          <a:off x="3384550" y="58869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59690</xdr:rowOff>
    </xdr:from>
    <xdr:to>
      <xdr:col>15</xdr:col>
      <xdr:colOff>101600</xdr:colOff>
      <xdr:row>35</xdr:row>
      <xdr:rowOff>161290</xdr:rowOff>
    </xdr:to>
    <xdr:sp macro="" textlink="">
      <xdr:nvSpPr>
        <xdr:cNvPr id="67" name="フローチャート: 判断 66"/>
        <xdr:cNvSpPr/>
      </xdr:nvSpPr>
      <xdr:spPr>
        <a:xfrm>
          <a:off x="2571750" y="584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10704</xdr:rowOff>
    </xdr:from>
    <xdr:to>
      <xdr:col>10</xdr:col>
      <xdr:colOff>165100</xdr:colOff>
      <xdr:row>35</xdr:row>
      <xdr:rowOff>112304</xdr:rowOff>
    </xdr:to>
    <xdr:sp macro="" textlink="">
      <xdr:nvSpPr>
        <xdr:cNvPr id="68" name="フローチャート: 判断 67"/>
        <xdr:cNvSpPr/>
      </xdr:nvSpPr>
      <xdr:spPr>
        <a:xfrm>
          <a:off x="1778000" y="579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10704</xdr:rowOff>
    </xdr:from>
    <xdr:to>
      <xdr:col>6</xdr:col>
      <xdr:colOff>38100</xdr:colOff>
      <xdr:row>35</xdr:row>
      <xdr:rowOff>112304</xdr:rowOff>
    </xdr:to>
    <xdr:sp macro="" textlink="">
      <xdr:nvSpPr>
        <xdr:cNvPr id="69" name="フローチャート: 判断 68"/>
        <xdr:cNvSpPr/>
      </xdr:nvSpPr>
      <xdr:spPr>
        <a:xfrm>
          <a:off x="984250" y="57955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165826</xdr:rowOff>
    </xdr:from>
    <xdr:to>
      <xdr:col>24</xdr:col>
      <xdr:colOff>114300</xdr:colOff>
      <xdr:row>35</xdr:row>
      <xdr:rowOff>95976</xdr:rowOff>
    </xdr:to>
    <xdr:sp macro="" textlink="">
      <xdr:nvSpPr>
        <xdr:cNvPr id="75" name="楕円 74"/>
        <xdr:cNvSpPr/>
      </xdr:nvSpPr>
      <xdr:spPr>
        <a:xfrm>
          <a:off x="4127500" y="57855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17253</xdr:rowOff>
    </xdr:from>
    <xdr:ext cx="405111" cy="259045"/>
    <xdr:sp macro="" textlink="">
      <xdr:nvSpPr>
        <xdr:cNvPr id="76" name="【道路】&#10;有形固定資産減価償却率該当値テキスト"/>
        <xdr:cNvSpPr txBox="1"/>
      </xdr:nvSpPr>
      <xdr:spPr>
        <a:xfrm>
          <a:off x="4216400" y="56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107043</xdr:rowOff>
    </xdr:from>
    <xdr:to>
      <xdr:col>20</xdr:col>
      <xdr:colOff>38100</xdr:colOff>
      <xdr:row>35</xdr:row>
      <xdr:rowOff>37193</xdr:rowOff>
    </xdr:to>
    <xdr:sp macro="" textlink="">
      <xdr:nvSpPr>
        <xdr:cNvPr id="77" name="楕円 76"/>
        <xdr:cNvSpPr/>
      </xdr:nvSpPr>
      <xdr:spPr>
        <a:xfrm>
          <a:off x="3384550" y="57267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157843</xdr:rowOff>
    </xdr:from>
    <xdr:to>
      <xdr:col>24</xdr:col>
      <xdr:colOff>63500</xdr:colOff>
      <xdr:row>35</xdr:row>
      <xdr:rowOff>45176</xdr:rowOff>
    </xdr:to>
    <xdr:cxnSp macro="">
      <xdr:nvCxnSpPr>
        <xdr:cNvPr id="78" name="直線コネクタ 77"/>
        <xdr:cNvCxnSpPr/>
      </xdr:nvCxnSpPr>
      <xdr:spPr>
        <a:xfrm>
          <a:off x="3429000" y="5777593"/>
          <a:ext cx="7493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44994</xdr:rowOff>
    </xdr:from>
    <xdr:to>
      <xdr:col>15</xdr:col>
      <xdr:colOff>101600</xdr:colOff>
      <xdr:row>34</xdr:row>
      <xdr:rowOff>146594</xdr:rowOff>
    </xdr:to>
    <xdr:sp macro="" textlink="">
      <xdr:nvSpPr>
        <xdr:cNvPr id="79" name="楕円 78"/>
        <xdr:cNvSpPr/>
      </xdr:nvSpPr>
      <xdr:spPr>
        <a:xfrm>
          <a:off x="2571750" y="56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95794</xdr:rowOff>
    </xdr:from>
    <xdr:to>
      <xdr:col>19</xdr:col>
      <xdr:colOff>177800</xdr:colOff>
      <xdr:row>34</xdr:row>
      <xdr:rowOff>157843</xdr:rowOff>
    </xdr:to>
    <xdr:cxnSp macro="">
      <xdr:nvCxnSpPr>
        <xdr:cNvPr id="80" name="直線コネクタ 79"/>
        <xdr:cNvCxnSpPr/>
      </xdr:nvCxnSpPr>
      <xdr:spPr>
        <a:xfrm>
          <a:off x="2622550" y="5715544"/>
          <a:ext cx="8064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154396</xdr:rowOff>
    </xdr:from>
    <xdr:to>
      <xdr:col>10</xdr:col>
      <xdr:colOff>165100</xdr:colOff>
      <xdr:row>34</xdr:row>
      <xdr:rowOff>84546</xdr:rowOff>
    </xdr:to>
    <xdr:sp macro="" textlink="">
      <xdr:nvSpPr>
        <xdr:cNvPr id="81" name="楕円 80"/>
        <xdr:cNvSpPr/>
      </xdr:nvSpPr>
      <xdr:spPr>
        <a:xfrm>
          <a:off x="1778000" y="56090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33746</xdr:rowOff>
    </xdr:from>
    <xdr:to>
      <xdr:col>15</xdr:col>
      <xdr:colOff>50800</xdr:colOff>
      <xdr:row>34</xdr:row>
      <xdr:rowOff>95794</xdr:rowOff>
    </xdr:to>
    <xdr:cxnSp macro="">
      <xdr:nvCxnSpPr>
        <xdr:cNvPr id="82" name="直線コネクタ 81"/>
        <xdr:cNvCxnSpPr/>
      </xdr:nvCxnSpPr>
      <xdr:spPr>
        <a:xfrm>
          <a:off x="1828800" y="5653496"/>
          <a:ext cx="79375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95613</xdr:rowOff>
    </xdr:from>
    <xdr:to>
      <xdr:col>6</xdr:col>
      <xdr:colOff>38100</xdr:colOff>
      <xdr:row>34</xdr:row>
      <xdr:rowOff>25763</xdr:rowOff>
    </xdr:to>
    <xdr:sp macro="" textlink="">
      <xdr:nvSpPr>
        <xdr:cNvPr id="83" name="楕円 82"/>
        <xdr:cNvSpPr/>
      </xdr:nvSpPr>
      <xdr:spPr>
        <a:xfrm>
          <a:off x="984250" y="5550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146413</xdr:rowOff>
    </xdr:from>
    <xdr:to>
      <xdr:col>10</xdr:col>
      <xdr:colOff>114300</xdr:colOff>
      <xdr:row>34</xdr:row>
      <xdr:rowOff>33746</xdr:rowOff>
    </xdr:to>
    <xdr:cxnSp macro="">
      <xdr:nvCxnSpPr>
        <xdr:cNvPr id="84" name="直線コネクタ 83"/>
        <xdr:cNvCxnSpPr/>
      </xdr:nvCxnSpPr>
      <xdr:spPr>
        <a:xfrm>
          <a:off x="1028700" y="5601063"/>
          <a:ext cx="8001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23421</xdr:rowOff>
    </xdr:from>
    <xdr:ext cx="405111" cy="259045"/>
    <xdr:sp macro="" textlink="">
      <xdr:nvSpPr>
        <xdr:cNvPr id="85" name="n_1aveValue【道路】&#10;有形固定資産減価償却率"/>
        <xdr:cNvSpPr txBox="1"/>
      </xdr:nvSpPr>
      <xdr:spPr>
        <a:xfrm>
          <a:off x="3239144" y="597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152417</xdr:rowOff>
    </xdr:from>
    <xdr:ext cx="405111" cy="259045"/>
    <xdr:sp macro="" textlink="">
      <xdr:nvSpPr>
        <xdr:cNvPr id="86" name="n_2aveValue【道路】&#10;有形固定資産減価償却率"/>
        <xdr:cNvSpPr txBox="1"/>
      </xdr:nvSpPr>
      <xdr:spPr>
        <a:xfrm>
          <a:off x="2439044" y="593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103431</xdr:rowOff>
    </xdr:from>
    <xdr:ext cx="405111" cy="259045"/>
    <xdr:sp macro="" textlink="">
      <xdr:nvSpPr>
        <xdr:cNvPr id="87" name="n_3aveValue【道路】&#10;有形固定資産減価償却率"/>
        <xdr:cNvSpPr txBox="1"/>
      </xdr:nvSpPr>
      <xdr:spPr>
        <a:xfrm>
          <a:off x="1645294" y="5888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103431</xdr:rowOff>
    </xdr:from>
    <xdr:ext cx="405111" cy="259045"/>
    <xdr:sp macro="" textlink="">
      <xdr:nvSpPr>
        <xdr:cNvPr id="88" name="n_4aveValue【道路】&#10;有形固定資産減価償却率"/>
        <xdr:cNvSpPr txBox="1"/>
      </xdr:nvSpPr>
      <xdr:spPr>
        <a:xfrm>
          <a:off x="851544" y="5888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53720</xdr:rowOff>
    </xdr:from>
    <xdr:ext cx="405111" cy="259045"/>
    <xdr:sp macro="" textlink="">
      <xdr:nvSpPr>
        <xdr:cNvPr id="89" name="n_1mainValue【道路】&#10;有形固定資産減価償却率"/>
        <xdr:cNvSpPr txBox="1"/>
      </xdr:nvSpPr>
      <xdr:spPr>
        <a:xfrm>
          <a:off x="3239144" y="5508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163121</xdr:rowOff>
    </xdr:from>
    <xdr:ext cx="405111" cy="259045"/>
    <xdr:sp macro="" textlink="">
      <xdr:nvSpPr>
        <xdr:cNvPr id="90" name="n_2mainValue【道路】&#10;有形固定資産減価償却率"/>
        <xdr:cNvSpPr txBox="1"/>
      </xdr:nvSpPr>
      <xdr:spPr>
        <a:xfrm>
          <a:off x="2439044" y="5452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101073</xdr:rowOff>
    </xdr:from>
    <xdr:ext cx="405111" cy="259045"/>
    <xdr:sp macro="" textlink="">
      <xdr:nvSpPr>
        <xdr:cNvPr id="91" name="n_3mainValue【道路】&#10;有形固定資産減価償却率"/>
        <xdr:cNvSpPr txBox="1"/>
      </xdr:nvSpPr>
      <xdr:spPr>
        <a:xfrm>
          <a:off x="1645294" y="5390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42290</xdr:rowOff>
    </xdr:from>
    <xdr:ext cx="405111" cy="259045"/>
    <xdr:sp macro="" textlink="">
      <xdr:nvSpPr>
        <xdr:cNvPr id="92" name="n_4mainValue【道路】&#10;有形固定資産減価償却率"/>
        <xdr:cNvSpPr txBox="1"/>
      </xdr:nvSpPr>
      <xdr:spPr>
        <a:xfrm>
          <a:off x="851544" y="5331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3" name="テキスト ボックス 102"/>
        <xdr:cNvSpPr txBox="1"/>
      </xdr:nvSpPr>
      <xdr:spPr>
        <a:xfrm>
          <a:off x="55272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4" name="直線コネクタ 103"/>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105" name="テキスト ボックス 104"/>
        <xdr:cNvSpPr txBox="1"/>
      </xdr:nvSpPr>
      <xdr:spPr>
        <a:xfrm>
          <a:off x="5482151" y="684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6" name="直線コネクタ 105"/>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7" name="テキスト ボックス 106"/>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8" name="直線コネクタ 107"/>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9" name="テキスト ボックス 108"/>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10" name="直線コネクタ 109"/>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11" name="テキスト ボックス 110"/>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2" name="直線コネクタ 111"/>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3" name="テキスト ボックス 112"/>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5" name="テキスト ボックス 114"/>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124130</xdr:rowOff>
    </xdr:from>
    <xdr:to>
      <xdr:col>54</xdr:col>
      <xdr:colOff>189865</xdr:colOff>
      <xdr:row>42</xdr:row>
      <xdr:rowOff>133274</xdr:rowOff>
    </xdr:to>
    <xdr:cxnSp macro="">
      <xdr:nvCxnSpPr>
        <xdr:cNvPr id="117" name="直線コネクタ 116"/>
        <xdr:cNvCxnSpPr/>
      </xdr:nvCxnSpPr>
      <xdr:spPr>
        <a:xfrm flipV="1">
          <a:off x="9429115" y="5743880"/>
          <a:ext cx="0" cy="1329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137101</xdr:rowOff>
    </xdr:from>
    <xdr:ext cx="534377" cy="259045"/>
    <xdr:sp macro="" textlink="">
      <xdr:nvSpPr>
        <xdr:cNvPr id="118" name="【道路】&#10;一人当たり延長最小値テキスト"/>
        <xdr:cNvSpPr txBox="1"/>
      </xdr:nvSpPr>
      <xdr:spPr>
        <a:xfrm>
          <a:off x="9467850" y="707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133274</xdr:rowOff>
    </xdr:from>
    <xdr:to>
      <xdr:col>55</xdr:col>
      <xdr:colOff>88900</xdr:colOff>
      <xdr:row>42</xdr:row>
      <xdr:rowOff>133274</xdr:rowOff>
    </xdr:to>
    <xdr:cxnSp macro="">
      <xdr:nvCxnSpPr>
        <xdr:cNvPr id="119" name="直線コネクタ 118"/>
        <xdr:cNvCxnSpPr/>
      </xdr:nvCxnSpPr>
      <xdr:spPr>
        <a:xfrm>
          <a:off x="9359900" y="7073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70807</xdr:rowOff>
    </xdr:from>
    <xdr:ext cx="534377" cy="259045"/>
    <xdr:sp macro="" textlink="">
      <xdr:nvSpPr>
        <xdr:cNvPr id="120" name="【道路】&#10;一人当たり延長最大値テキスト"/>
        <xdr:cNvSpPr txBox="1"/>
      </xdr:nvSpPr>
      <xdr:spPr>
        <a:xfrm>
          <a:off x="9467850" y="55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124130</xdr:rowOff>
    </xdr:from>
    <xdr:to>
      <xdr:col>55</xdr:col>
      <xdr:colOff>88900</xdr:colOff>
      <xdr:row>34</xdr:row>
      <xdr:rowOff>124130</xdr:rowOff>
    </xdr:to>
    <xdr:cxnSp macro="">
      <xdr:nvCxnSpPr>
        <xdr:cNvPr id="121" name="直線コネクタ 120"/>
        <xdr:cNvCxnSpPr/>
      </xdr:nvCxnSpPr>
      <xdr:spPr>
        <a:xfrm>
          <a:off x="9359900" y="5743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138282</xdr:rowOff>
    </xdr:from>
    <xdr:ext cx="534377" cy="259045"/>
    <xdr:sp macro="" textlink="">
      <xdr:nvSpPr>
        <xdr:cNvPr id="122" name="【道路】&#10;一人当たり延長平均値テキスト"/>
        <xdr:cNvSpPr txBox="1"/>
      </xdr:nvSpPr>
      <xdr:spPr>
        <a:xfrm>
          <a:off x="9467850" y="658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159855</xdr:rowOff>
    </xdr:from>
    <xdr:to>
      <xdr:col>55</xdr:col>
      <xdr:colOff>50800</xdr:colOff>
      <xdr:row>40</xdr:row>
      <xdr:rowOff>90005</xdr:rowOff>
    </xdr:to>
    <xdr:sp macro="" textlink="">
      <xdr:nvSpPr>
        <xdr:cNvPr id="123" name="フローチャート: 判断 122"/>
        <xdr:cNvSpPr/>
      </xdr:nvSpPr>
      <xdr:spPr>
        <a:xfrm>
          <a:off x="9398000" y="66051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170732</xdr:rowOff>
    </xdr:from>
    <xdr:to>
      <xdr:col>50</xdr:col>
      <xdr:colOff>165100</xdr:colOff>
      <xdr:row>40</xdr:row>
      <xdr:rowOff>100882</xdr:rowOff>
    </xdr:to>
    <xdr:sp macro="" textlink="">
      <xdr:nvSpPr>
        <xdr:cNvPr id="124" name="フローチャート: 判断 123"/>
        <xdr:cNvSpPr/>
      </xdr:nvSpPr>
      <xdr:spPr>
        <a:xfrm>
          <a:off x="8636000" y="6609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11188</xdr:rowOff>
    </xdr:from>
    <xdr:to>
      <xdr:col>46</xdr:col>
      <xdr:colOff>38100</xdr:colOff>
      <xdr:row>40</xdr:row>
      <xdr:rowOff>112788</xdr:rowOff>
    </xdr:to>
    <xdr:sp macro="" textlink="">
      <xdr:nvSpPr>
        <xdr:cNvPr id="125" name="フローチャート: 判断 124"/>
        <xdr:cNvSpPr/>
      </xdr:nvSpPr>
      <xdr:spPr>
        <a:xfrm>
          <a:off x="7842250" y="662153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20142</xdr:rowOff>
    </xdr:from>
    <xdr:to>
      <xdr:col>41</xdr:col>
      <xdr:colOff>101600</xdr:colOff>
      <xdr:row>40</xdr:row>
      <xdr:rowOff>121742</xdr:rowOff>
    </xdr:to>
    <xdr:sp macro="" textlink="">
      <xdr:nvSpPr>
        <xdr:cNvPr id="126" name="フローチャート: 判断 125"/>
        <xdr:cNvSpPr/>
      </xdr:nvSpPr>
      <xdr:spPr>
        <a:xfrm>
          <a:off x="7029450" y="663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32772</xdr:rowOff>
    </xdr:from>
    <xdr:to>
      <xdr:col>36</xdr:col>
      <xdr:colOff>165100</xdr:colOff>
      <xdr:row>40</xdr:row>
      <xdr:rowOff>134372</xdr:rowOff>
    </xdr:to>
    <xdr:sp macro="" textlink="">
      <xdr:nvSpPr>
        <xdr:cNvPr id="127" name="フローチャート: 判断 126"/>
        <xdr:cNvSpPr/>
      </xdr:nvSpPr>
      <xdr:spPr>
        <a:xfrm>
          <a:off x="6235700" y="66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73330</xdr:rowOff>
    </xdr:from>
    <xdr:to>
      <xdr:col>55</xdr:col>
      <xdr:colOff>50800</xdr:colOff>
      <xdr:row>35</xdr:row>
      <xdr:rowOff>3480</xdr:rowOff>
    </xdr:to>
    <xdr:sp macro="" textlink="">
      <xdr:nvSpPr>
        <xdr:cNvPr id="133" name="楕円 132"/>
        <xdr:cNvSpPr/>
      </xdr:nvSpPr>
      <xdr:spPr>
        <a:xfrm>
          <a:off x="9398000" y="5693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26357</xdr:rowOff>
    </xdr:from>
    <xdr:ext cx="534377" cy="259045"/>
    <xdr:sp macro="" textlink="">
      <xdr:nvSpPr>
        <xdr:cNvPr id="134" name="【道路】&#10;一人当たり延長該当値テキスト"/>
        <xdr:cNvSpPr txBox="1"/>
      </xdr:nvSpPr>
      <xdr:spPr>
        <a:xfrm>
          <a:off x="9467850" y="564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101352</xdr:rowOff>
    </xdr:from>
    <xdr:to>
      <xdr:col>50</xdr:col>
      <xdr:colOff>165100</xdr:colOff>
      <xdr:row>35</xdr:row>
      <xdr:rowOff>31502</xdr:rowOff>
    </xdr:to>
    <xdr:sp macro="" textlink="">
      <xdr:nvSpPr>
        <xdr:cNvPr id="135" name="楕円 134"/>
        <xdr:cNvSpPr/>
      </xdr:nvSpPr>
      <xdr:spPr>
        <a:xfrm>
          <a:off x="8636000" y="57211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124130</xdr:rowOff>
    </xdr:from>
    <xdr:to>
      <xdr:col>55</xdr:col>
      <xdr:colOff>0</xdr:colOff>
      <xdr:row>34</xdr:row>
      <xdr:rowOff>152152</xdr:rowOff>
    </xdr:to>
    <xdr:cxnSp macro="">
      <xdr:nvCxnSpPr>
        <xdr:cNvPr id="136" name="直線コネクタ 135"/>
        <xdr:cNvCxnSpPr/>
      </xdr:nvCxnSpPr>
      <xdr:spPr>
        <a:xfrm flipV="1">
          <a:off x="8686800" y="5743880"/>
          <a:ext cx="742950" cy="2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134671</xdr:rowOff>
    </xdr:from>
    <xdr:to>
      <xdr:col>46</xdr:col>
      <xdr:colOff>38100</xdr:colOff>
      <xdr:row>35</xdr:row>
      <xdr:rowOff>64821</xdr:rowOff>
    </xdr:to>
    <xdr:sp macro="" textlink="">
      <xdr:nvSpPr>
        <xdr:cNvPr id="137" name="楕円 136"/>
        <xdr:cNvSpPr/>
      </xdr:nvSpPr>
      <xdr:spPr>
        <a:xfrm>
          <a:off x="7842250" y="575442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152152</xdr:rowOff>
    </xdr:from>
    <xdr:to>
      <xdr:col>50</xdr:col>
      <xdr:colOff>114300</xdr:colOff>
      <xdr:row>35</xdr:row>
      <xdr:rowOff>14021</xdr:rowOff>
    </xdr:to>
    <xdr:cxnSp macro="">
      <xdr:nvCxnSpPr>
        <xdr:cNvPr id="138" name="直線コネクタ 137"/>
        <xdr:cNvCxnSpPr/>
      </xdr:nvCxnSpPr>
      <xdr:spPr>
        <a:xfrm flipV="1">
          <a:off x="7886700" y="5771902"/>
          <a:ext cx="8001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168847</xdr:rowOff>
    </xdr:from>
    <xdr:to>
      <xdr:col>41</xdr:col>
      <xdr:colOff>101600</xdr:colOff>
      <xdr:row>35</xdr:row>
      <xdr:rowOff>98997</xdr:rowOff>
    </xdr:to>
    <xdr:sp macro="" textlink="">
      <xdr:nvSpPr>
        <xdr:cNvPr id="139" name="楕円 138"/>
        <xdr:cNvSpPr/>
      </xdr:nvSpPr>
      <xdr:spPr>
        <a:xfrm>
          <a:off x="7029450" y="578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14021</xdr:rowOff>
    </xdr:from>
    <xdr:to>
      <xdr:col>45</xdr:col>
      <xdr:colOff>177800</xdr:colOff>
      <xdr:row>35</xdr:row>
      <xdr:rowOff>48197</xdr:rowOff>
    </xdr:to>
    <xdr:cxnSp macro="">
      <xdr:nvCxnSpPr>
        <xdr:cNvPr id="140" name="直線コネクタ 139"/>
        <xdr:cNvCxnSpPr/>
      </xdr:nvCxnSpPr>
      <xdr:spPr>
        <a:xfrm flipV="1">
          <a:off x="7080250" y="5798871"/>
          <a:ext cx="80645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26810</xdr:rowOff>
    </xdr:from>
    <xdr:to>
      <xdr:col>36</xdr:col>
      <xdr:colOff>165100</xdr:colOff>
      <xdr:row>35</xdr:row>
      <xdr:rowOff>128410</xdr:rowOff>
    </xdr:to>
    <xdr:sp macro="" textlink="">
      <xdr:nvSpPr>
        <xdr:cNvPr id="141" name="楕円 140"/>
        <xdr:cNvSpPr/>
      </xdr:nvSpPr>
      <xdr:spPr>
        <a:xfrm>
          <a:off x="6235700" y="581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48197</xdr:rowOff>
    </xdr:from>
    <xdr:to>
      <xdr:col>41</xdr:col>
      <xdr:colOff>50800</xdr:colOff>
      <xdr:row>35</xdr:row>
      <xdr:rowOff>77610</xdr:rowOff>
    </xdr:to>
    <xdr:cxnSp macro="">
      <xdr:nvCxnSpPr>
        <xdr:cNvPr id="142" name="直線コネクタ 141"/>
        <xdr:cNvCxnSpPr/>
      </xdr:nvCxnSpPr>
      <xdr:spPr>
        <a:xfrm flipV="1">
          <a:off x="6286500" y="5833047"/>
          <a:ext cx="79375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92009</xdr:rowOff>
    </xdr:from>
    <xdr:ext cx="534377" cy="259045"/>
    <xdr:sp macro="" textlink="">
      <xdr:nvSpPr>
        <xdr:cNvPr id="143" name="n_1aveValue【道路】&#10;一人当たり延長"/>
        <xdr:cNvSpPr txBox="1"/>
      </xdr:nvSpPr>
      <xdr:spPr>
        <a:xfrm>
          <a:off x="8425961" y="670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103915</xdr:rowOff>
    </xdr:from>
    <xdr:ext cx="534377" cy="259045"/>
    <xdr:sp macro="" textlink="">
      <xdr:nvSpPr>
        <xdr:cNvPr id="144" name="n_2aveValue【道路】&#10;一人当たり延長"/>
        <xdr:cNvSpPr txBox="1"/>
      </xdr:nvSpPr>
      <xdr:spPr>
        <a:xfrm>
          <a:off x="7644911" y="67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112869</xdr:rowOff>
    </xdr:from>
    <xdr:ext cx="534377" cy="259045"/>
    <xdr:sp macro="" textlink="">
      <xdr:nvSpPr>
        <xdr:cNvPr id="145" name="n_3aveValue【道路】&#10;一人当たり延長"/>
        <xdr:cNvSpPr txBox="1"/>
      </xdr:nvSpPr>
      <xdr:spPr>
        <a:xfrm>
          <a:off x="6851161" y="67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125499</xdr:rowOff>
    </xdr:from>
    <xdr:ext cx="534377" cy="259045"/>
    <xdr:sp macro="" textlink="">
      <xdr:nvSpPr>
        <xdr:cNvPr id="146" name="n_4aveValue【道路】&#10;一人当たり延長"/>
        <xdr:cNvSpPr txBox="1"/>
      </xdr:nvSpPr>
      <xdr:spPr>
        <a:xfrm>
          <a:off x="6038361" y="67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48029</xdr:rowOff>
    </xdr:from>
    <xdr:ext cx="534377" cy="259045"/>
    <xdr:sp macro="" textlink="">
      <xdr:nvSpPr>
        <xdr:cNvPr id="147" name="n_1mainValue【道路】&#10;一人当たり延長"/>
        <xdr:cNvSpPr txBox="1"/>
      </xdr:nvSpPr>
      <xdr:spPr>
        <a:xfrm>
          <a:off x="8425961" y="550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81348</xdr:rowOff>
    </xdr:from>
    <xdr:ext cx="534377" cy="259045"/>
    <xdr:sp macro="" textlink="">
      <xdr:nvSpPr>
        <xdr:cNvPr id="148" name="n_2mainValue【道路】&#10;一人当たり延長"/>
        <xdr:cNvSpPr txBox="1"/>
      </xdr:nvSpPr>
      <xdr:spPr>
        <a:xfrm>
          <a:off x="7644911" y="553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115524</xdr:rowOff>
    </xdr:from>
    <xdr:ext cx="534377" cy="259045"/>
    <xdr:sp macro="" textlink="">
      <xdr:nvSpPr>
        <xdr:cNvPr id="149" name="n_3mainValue【道路】&#10;一人当たり延長"/>
        <xdr:cNvSpPr txBox="1"/>
      </xdr:nvSpPr>
      <xdr:spPr>
        <a:xfrm>
          <a:off x="6851161" y="557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144937</xdr:rowOff>
    </xdr:from>
    <xdr:ext cx="534377" cy="259045"/>
    <xdr:sp macro="" textlink="">
      <xdr:nvSpPr>
        <xdr:cNvPr id="150" name="n_4mainValue【道路】&#10;一人当たり延長"/>
        <xdr:cNvSpPr txBox="1"/>
      </xdr:nvSpPr>
      <xdr:spPr>
        <a:xfrm>
          <a:off x="6038361" y="559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142875</xdr:rowOff>
    </xdr:from>
    <xdr:to>
      <xdr:col>24</xdr:col>
      <xdr:colOff>62865</xdr:colOff>
      <xdr:row>63</xdr:row>
      <xdr:rowOff>142875</xdr:rowOff>
    </xdr:to>
    <xdr:cxnSp macro="">
      <xdr:nvCxnSpPr>
        <xdr:cNvPr id="175" name="直線コネクタ 174"/>
        <xdr:cNvCxnSpPr/>
      </xdr:nvCxnSpPr>
      <xdr:spPr>
        <a:xfrm flipV="1">
          <a:off x="4177665" y="9394825"/>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146702</xdr:rowOff>
    </xdr:from>
    <xdr:ext cx="405111" cy="259045"/>
    <xdr:sp macro="" textlink="">
      <xdr:nvSpPr>
        <xdr:cNvPr id="176" name="【橋りょう・トンネル】&#10;有形固定資産減価償却率最小値テキスト"/>
        <xdr:cNvSpPr txBox="1"/>
      </xdr:nvSpPr>
      <xdr:spPr>
        <a:xfrm>
          <a:off x="4216400" y="10554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142875</xdr:rowOff>
    </xdr:from>
    <xdr:to>
      <xdr:col>24</xdr:col>
      <xdr:colOff>152400</xdr:colOff>
      <xdr:row>63</xdr:row>
      <xdr:rowOff>142875</xdr:rowOff>
    </xdr:to>
    <xdr:cxnSp macro="">
      <xdr:nvCxnSpPr>
        <xdr:cNvPr id="177" name="直線コネクタ 176"/>
        <xdr:cNvCxnSpPr/>
      </xdr:nvCxnSpPr>
      <xdr:spPr>
        <a:xfrm>
          <a:off x="4108450" y="105505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89552</xdr:rowOff>
    </xdr:from>
    <xdr:ext cx="405111" cy="259045"/>
    <xdr:sp macro="" textlink="">
      <xdr:nvSpPr>
        <xdr:cNvPr id="178" name="【橋りょう・トンネル】&#10;有形固定資産減価償却率最大値テキスト"/>
        <xdr:cNvSpPr txBox="1"/>
      </xdr:nvSpPr>
      <xdr:spPr>
        <a:xfrm>
          <a:off x="4216400" y="917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142875</xdr:rowOff>
    </xdr:from>
    <xdr:to>
      <xdr:col>24</xdr:col>
      <xdr:colOff>152400</xdr:colOff>
      <xdr:row>56</xdr:row>
      <xdr:rowOff>142875</xdr:rowOff>
    </xdr:to>
    <xdr:cxnSp macro="">
      <xdr:nvCxnSpPr>
        <xdr:cNvPr id="179" name="直線コネクタ 178"/>
        <xdr:cNvCxnSpPr/>
      </xdr:nvCxnSpPr>
      <xdr:spPr>
        <a:xfrm>
          <a:off x="4108450" y="93948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137177</xdr:rowOff>
    </xdr:from>
    <xdr:ext cx="405111" cy="259045"/>
    <xdr:sp macro="" textlink="">
      <xdr:nvSpPr>
        <xdr:cNvPr id="180" name="【橋りょう・トンネル】&#10;有形固定資産減価償却率平均値テキスト"/>
        <xdr:cNvSpPr txBox="1"/>
      </xdr:nvSpPr>
      <xdr:spPr>
        <a:xfrm>
          <a:off x="4216400" y="9884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158750</xdr:rowOff>
    </xdr:from>
    <xdr:to>
      <xdr:col>24</xdr:col>
      <xdr:colOff>114300</xdr:colOff>
      <xdr:row>60</xdr:row>
      <xdr:rowOff>88900</xdr:rowOff>
    </xdr:to>
    <xdr:sp macro="" textlink="">
      <xdr:nvSpPr>
        <xdr:cNvPr id="181" name="フローチャート: 判断 180"/>
        <xdr:cNvSpPr/>
      </xdr:nvSpPr>
      <xdr:spPr>
        <a:xfrm>
          <a:off x="4127500" y="9906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111125</xdr:rowOff>
    </xdr:from>
    <xdr:to>
      <xdr:col>20</xdr:col>
      <xdr:colOff>38100</xdr:colOff>
      <xdr:row>60</xdr:row>
      <xdr:rowOff>41275</xdr:rowOff>
    </xdr:to>
    <xdr:sp macro="" textlink="">
      <xdr:nvSpPr>
        <xdr:cNvPr id="182" name="フローチャート: 判断 181"/>
        <xdr:cNvSpPr/>
      </xdr:nvSpPr>
      <xdr:spPr>
        <a:xfrm>
          <a:off x="3384550" y="98583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52070</xdr:rowOff>
    </xdr:from>
    <xdr:to>
      <xdr:col>15</xdr:col>
      <xdr:colOff>101600</xdr:colOff>
      <xdr:row>59</xdr:row>
      <xdr:rowOff>153670</xdr:rowOff>
    </xdr:to>
    <xdr:sp macro="" textlink="">
      <xdr:nvSpPr>
        <xdr:cNvPr id="183" name="フローチャート: 判断 182"/>
        <xdr:cNvSpPr/>
      </xdr:nvSpPr>
      <xdr:spPr>
        <a:xfrm>
          <a:off x="257175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84" name="フローチャート: 判断 183"/>
        <xdr:cNvSpPr/>
      </xdr:nvSpPr>
      <xdr:spPr>
        <a:xfrm>
          <a:off x="177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4445</xdr:rowOff>
    </xdr:from>
    <xdr:to>
      <xdr:col>6</xdr:col>
      <xdr:colOff>38100</xdr:colOff>
      <xdr:row>59</xdr:row>
      <xdr:rowOff>106045</xdr:rowOff>
    </xdr:to>
    <xdr:sp macro="" textlink="">
      <xdr:nvSpPr>
        <xdr:cNvPr id="185" name="フローチャート: 判断 184"/>
        <xdr:cNvSpPr/>
      </xdr:nvSpPr>
      <xdr:spPr>
        <a:xfrm>
          <a:off x="984250" y="97516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107315</xdr:rowOff>
    </xdr:from>
    <xdr:to>
      <xdr:col>24</xdr:col>
      <xdr:colOff>114300</xdr:colOff>
      <xdr:row>58</xdr:row>
      <xdr:rowOff>37465</xdr:rowOff>
    </xdr:to>
    <xdr:sp macro="" textlink="">
      <xdr:nvSpPr>
        <xdr:cNvPr id="191" name="楕円 190"/>
        <xdr:cNvSpPr/>
      </xdr:nvSpPr>
      <xdr:spPr>
        <a:xfrm>
          <a:off x="4127500" y="95243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130192</xdr:rowOff>
    </xdr:from>
    <xdr:ext cx="405111" cy="259045"/>
    <xdr:sp macro="" textlink="">
      <xdr:nvSpPr>
        <xdr:cNvPr id="192" name="【橋りょう・トンネル】&#10;有形固定資産減価償却率該当値テキスト"/>
        <xdr:cNvSpPr txBox="1"/>
      </xdr:nvSpPr>
      <xdr:spPr>
        <a:xfrm>
          <a:off x="42164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93" name="楕円 192"/>
        <xdr:cNvSpPr/>
      </xdr:nvSpPr>
      <xdr:spPr>
        <a:xfrm>
          <a:off x="3384550" y="94957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57</xdr:row>
      <xdr:rowOff>158115</xdr:rowOff>
    </xdr:to>
    <xdr:cxnSp macro="">
      <xdr:nvCxnSpPr>
        <xdr:cNvPr id="194" name="直線コネクタ 193"/>
        <xdr:cNvCxnSpPr/>
      </xdr:nvCxnSpPr>
      <xdr:spPr>
        <a:xfrm>
          <a:off x="3429000" y="9546590"/>
          <a:ext cx="7493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50165</xdr:rowOff>
    </xdr:from>
    <xdr:to>
      <xdr:col>15</xdr:col>
      <xdr:colOff>101600</xdr:colOff>
      <xdr:row>57</xdr:row>
      <xdr:rowOff>151765</xdr:rowOff>
    </xdr:to>
    <xdr:sp macro="" textlink="">
      <xdr:nvSpPr>
        <xdr:cNvPr id="195" name="楕円 194"/>
        <xdr:cNvSpPr/>
      </xdr:nvSpPr>
      <xdr:spPr>
        <a:xfrm>
          <a:off x="257175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100965</xdr:rowOff>
    </xdr:from>
    <xdr:to>
      <xdr:col>19</xdr:col>
      <xdr:colOff>177800</xdr:colOff>
      <xdr:row>57</xdr:row>
      <xdr:rowOff>129540</xdr:rowOff>
    </xdr:to>
    <xdr:cxnSp macro="">
      <xdr:nvCxnSpPr>
        <xdr:cNvPr id="196" name="直線コネクタ 195"/>
        <xdr:cNvCxnSpPr/>
      </xdr:nvCxnSpPr>
      <xdr:spPr>
        <a:xfrm>
          <a:off x="2622550" y="9518015"/>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25400</xdr:rowOff>
    </xdr:from>
    <xdr:to>
      <xdr:col>10</xdr:col>
      <xdr:colOff>165100</xdr:colOff>
      <xdr:row>57</xdr:row>
      <xdr:rowOff>127000</xdr:rowOff>
    </xdr:to>
    <xdr:sp macro="" textlink="">
      <xdr:nvSpPr>
        <xdr:cNvPr id="197" name="楕円 196"/>
        <xdr:cNvSpPr/>
      </xdr:nvSpPr>
      <xdr:spPr>
        <a:xfrm>
          <a:off x="177800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76200</xdr:rowOff>
    </xdr:from>
    <xdr:to>
      <xdr:col>15</xdr:col>
      <xdr:colOff>50800</xdr:colOff>
      <xdr:row>57</xdr:row>
      <xdr:rowOff>100965</xdr:rowOff>
    </xdr:to>
    <xdr:cxnSp macro="">
      <xdr:nvCxnSpPr>
        <xdr:cNvPr id="198" name="直線コネクタ 197"/>
        <xdr:cNvCxnSpPr/>
      </xdr:nvCxnSpPr>
      <xdr:spPr>
        <a:xfrm>
          <a:off x="1828800" y="9493250"/>
          <a:ext cx="7937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168275</xdr:rowOff>
    </xdr:from>
    <xdr:to>
      <xdr:col>6</xdr:col>
      <xdr:colOff>38100</xdr:colOff>
      <xdr:row>57</xdr:row>
      <xdr:rowOff>98425</xdr:rowOff>
    </xdr:to>
    <xdr:sp macro="" textlink="">
      <xdr:nvSpPr>
        <xdr:cNvPr id="199" name="楕円 198"/>
        <xdr:cNvSpPr/>
      </xdr:nvSpPr>
      <xdr:spPr>
        <a:xfrm>
          <a:off x="984250" y="94138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47625</xdr:rowOff>
    </xdr:from>
    <xdr:to>
      <xdr:col>10</xdr:col>
      <xdr:colOff>114300</xdr:colOff>
      <xdr:row>57</xdr:row>
      <xdr:rowOff>76200</xdr:rowOff>
    </xdr:to>
    <xdr:cxnSp macro="">
      <xdr:nvCxnSpPr>
        <xdr:cNvPr id="200" name="直線コネクタ 199"/>
        <xdr:cNvCxnSpPr/>
      </xdr:nvCxnSpPr>
      <xdr:spPr>
        <a:xfrm>
          <a:off x="1028700" y="946467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32402</xdr:rowOff>
    </xdr:from>
    <xdr:ext cx="405111" cy="259045"/>
    <xdr:sp macro="" textlink="">
      <xdr:nvSpPr>
        <xdr:cNvPr id="201" name="n_1aveValue【橋りょう・トンネル】&#10;有形固定資産減価償却率"/>
        <xdr:cNvSpPr txBox="1"/>
      </xdr:nvSpPr>
      <xdr:spPr>
        <a:xfrm>
          <a:off x="3239144" y="994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144797</xdr:rowOff>
    </xdr:from>
    <xdr:ext cx="405111" cy="259045"/>
    <xdr:sp macro="" textlink="">
      <xdr:nvSpPr>
        <xdr:cNvPr id="202" name="n_2aveValue【橋りょう・トンネル】&#10;有形固定資産減価償却率"/>
        <xdr:cNvSpPr txBox="1"/>
      </xdr:nvSpPr>
      <xdr:spPr>
        <a:xfrm>
          <a:off x="24390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118127</xdr:rowOff>
    </xdr:from>
    <xdr:ext cx="405111" cy="259045"/>
    <xdr:sp macro="" textlink="">
      <xdr:nvSpPr>
        <xdr:cNvPr id="203" name="n_3aveValue【橋りょう・トンネル】&#10;有形固定資産減価償却率"/>
        <xdr:cNvSpPr txBox="1"/>
      </xdr:nvSpPr>
      <xdr:spPr>
        <a:xfrm>
          <a:off x="1645294" y="986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97172</xdr:rowOff>
    </xdr:from>
    <xdr:ext cx="405111" cy="259045"/>
    <xdr:sp macro="" textlink="">
      <xdr:nvSpPr>
        <xdr:cNvPr id="204" name="n_4aveValue【橋りょう・トンネル】&#10;有形固定資産減価償却率"/>
        <xdr:cNvSpPr txBox="1"/>
      </xdr:nvSpPr>
      <xdr:spPr>
        <a:xfrm>
          <a:off x="851544" y="984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25417</xdr:rowOff>
    </xdr:from>
    <xdr:ext cx="405111" cy="259045"/>
    <xdr:sp macro="" textlink="">
      <xdr:nvSpPr>
        <xdr:cNvPr id="205" name="n_1mainValue【橋りょう・トンネル】&#10;有形固定資産減価償却率"/>
        <xdr:cNvSpPr txBox="1"/>
      </xdr:nvSpPr>
      <xdr:spPr>
        <a:xfrm>
          <a:off x="3239144" y="927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168292</xdr:rowOff>
    </xdr:from>
    <xdr:ext cx="405111" cy="259045"/>
    <xdr:sp macro="" textlink="">
      <xdr:nvSpPr>
        <xdr:cNvPr id="206" name="n_2mainValue【橋りょう・トンネル】&#10;有形固定資産減価償却率"/>
        <xdr:cNvSpPr txBox="1"/>
      </xdr:nvSpPr>
      <xdr:spPr>
        <a:xfrm>
          <a:off x="2439044" y="924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143527</xdr:rowOff>
    </xdr:from>
    <xdr:ext cx="405111" cy="259045"/>
    <xdr:sp macro="" textlink="">
      <xdr:nvSpPr>
        <xdr:cNvPr id="207" name="n_3mainValue【橋りょう・トンネル】&#10;有形固定資産減価償却率"/>
        <xdr:cNvSpPr txBox="1"/>
      </xdr:nvSpPr>
      <xdr:spPr>
        <a:xfrm>
          <a:off x="164529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114952</xdr:rowOff>
    </xdr:from>
    <xdr:ext cx="405111" cy="259045"/>
    <xdr:sp macro="" textlink="">
      <xdr:nvSpPr>
        <xdr:cNvPr id="208" name="n_4mainValue【橋りょう・トンネル】&#10;有形固定資産減価償却率"/>
        <xdr:cNvSpPr txBox="1"/>
      </xdr:nvSpPr>
      <xdr:spPr>
        <a:xfrm>
          <a:off x="851544" y="920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5726564" y="105675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5418031" y="102472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5418031" y="9933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5418031" y="96195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8" name="テキスト ボックス 227"/>
        <xdr:cNvSpPr txBox="1"/>
      </xdr:nvSpPr>
      <xdr:spPr>
        <a:xfrm>
          <a:off x="5327878" y="930567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327878" y="899179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112292</xdr:rowOff>
    </xdr:from>
    <xdr:to>
      <xdr:col>54</xdr:col>
      <xdr:colOff>189865</xdr:colOff>
      <xdr:row>64</xdr:row>
      <xdr:rowOff>107898</xdr:rowOff>
    </xdr:to>
    <xdr:cxnSp macro="">
      <xdr:nvCxnSpPr>
        <xdr:cNvPr id="234" name="直線コネクタ 233"/>
        <xdr:cNvCxnSpPr/>
      </xdr:nvCxnSpPr>
      <xdr:spPr>
        <a:xfrm flipV="1">
          <a:off x="9429115" y="9199142"/>
          <a:ext cx="0" cy="1481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111725</xdr:rowOff>
    </xdr:from>
    <xdr:ext cx="534377" cy="259045"/>
    <xdr:sp macro="" textlink="">
      <xdr:nvSpPr>
        <xdr:cNvPr id="235" name="【橋りょう・トンネル】&#10;一人当たり有形固定資産（償却資産）額最小値テキスト"/>
        <xdr:cNvSpPr txBox="1"/>
      </xdr:nvSpPr>
      <xdr:spPr>
        <a:xfrm>
          <a:off x="9467850" y="106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107898</xdr:rowOff>
    </xdr:from>
    <xdr:to>
      <xdr:col>55</xdr:col>
      <xdr:colOff>88900</xdr:colOff>
      <xdr:row>64</xdr:row>
      <xdr:rowOff>107898</xdr:rowOff>
    </xdr:to>
    <xdr:cxnSp macro="">
      <xdr:nvCxnSpPr>
        <xdr:cNvPr id="236" name="直線コネクタ 235"/>
        <xdr:cNvCxnSpPr/>
      </xdr:nvCxnSpPr>
      <xdr:spPr>
        <a:xfrm>
          <a:off x="9359900" y="106806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58969</xdr:rowOff>
    </xdr:from>
    <xdr:ext cx="690189" cy="259045"/>
    <xdr:sp macro="" textlink="">
      <xdr:nvSpPr>
        <xdr:cNvPr id="237" name="【橋りょう・トンネル】&#10;一人当たり有形固定資産（償却資産）額最大値テキスト"/>
        <xdr:cNvSpPr txBox="1"/>
      </xdr:nvSpPr>
      <xdr:spPr>
        <a:xfrm>
          <a:off x="9467850" y="89807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112292</xdr:rowOff>
    </xdr:from>
    <xdr:to>
      <xdr:col>55</xdr:col>
      <xdr:colOff>88900</xdr:colOff>
      <xdr:row>55</xdr:row>
      <xdr:rowOff>112292</xdr:rowOff>
    </xdr:to>
    <xdr:cxnSp macro="">
      <xdr:nvCxnSpPr>
        <xdr:cNvPr id="238" name="直線コネクタ 237"/>
        <xdr:cNvCxnSpPr/>
      </xdr:nvCxnSpPr>
      <xdr:spPr>
        <a:xfrm>
          <a:off x="9359900" y="91991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40665</xdr:rowOff>
    </xdr:from>
    <xdr:ext cx="599010" cy="259045"/>
    <xdr:sp macro="" textlink="">
      <xdr:nvSpPr>
        <xdr:cNvPr id="239" name="【橋りょう・トンネル】&#10;一人当たり有形固定資産（償却資産）額平均値テキスト"/>
        <xdr:cNvSpPr txBox="1"/>
      </xdr:nvSpPr>
      <xdr:spPr>
        <a:xfrm>
          <a:off x="9467850" y="101181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62238</xdr:rowOff>
    </xdr:from>
    <xdr:to>
      <xdr:col>55</xdr:col>
      <xdr:colOff>50800</xdr:colOff>
      <xdr:row>61</xdr:row>
      <xdr:rowOff>163838</xdr:rowOff>
    </xdr:to>
    <xdr:sp macro="" textlink="">
      <xdr:nvSpPr>
        <xdr:cNvPr id="240" name="フローチャート: 判断 239"/>
        <xdr:cNvSpPr/>
      </xdr:nvSpPr>
      <xdr:spPr>
        <a:xfrm>
          <a:off x="9398000" y="101396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67056</xdr:rowOff>
    </xdr:from>
    <xdr:to>
      <xdr:col>50</xdr:col>
      <xdr:colOff>165100</xdr:colOff>
      <xdr:row>61</xdr:row>
      <xdr:rowOff>168656</xdr:rowOff>
    </xdr:to>
    <xdr:sp macro="" textlink="">
      <xdr:nvSpPr>
        <xdr:cNvPr id="241" name="フローチャート: 判断 240"/>
        <xdr:cNvSpPr/>
      </xdr:nvSpPr>
      <xdr:spPr>
        <a:xfrm>
          <a:off x="8636000" y="101445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98984</xdr:rowOff>
    </xdr:from>
    <xdr:to>
      <xdr:col>46</xdr:col>
      <xdr:colOff>38100</xdr:colOff>
      <xdr:row>62</xdr:row>
      <xdr:rowOff>29134</xdr:rowOff>
    </xdr:to>
    <xdr:sp macro="" textlink="">
      <xdr:nvSpPr>
        <xdr:cNvPr id="242" name="フローチャート: 判断 241"/>
        <xdr:cNvSpPr/>
      </xdr:nvSpPr>
      <xdr:spPr>
        <a:xfrm>
          <a:off x="7842250" y="101764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123943</xdr:rowOff>
    </xdr:from>
    <xdr:to>
      <xdr:col>41</xdr:col>
      <xdr:colOff>101600</xdr:colOff>
      <xdr:row>62</xdr:row>
      <xdr:rowOff>54093</xdr:rowOff>
    </xdr:to>
    <xdr:sp macro="" textlink="">
      <xdr:nvSpPr>
        <xdr:cNvPr id="243" name="フローチャート: 判断 242"/>
        <xdr:cNvSpPr/>
      </xdr:nvSpPr>
      <xdr:spPr>
        <a:xfrm>
          <a:off x="7029450" y="102013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2446</xdr:rowOff>
    </xdr:from>
    <xdr:to>
      <xdr:col>36</xdr:col>
      <xdr:colOff>165100</xdr:colOff>
      <xdr:row>62</xdr:row>
      <xdr:rowOff>104046</xdr:rowOff>
    </xdr:to>
    <xdr:sp macro="" textlink="">
      <xdr:nvSpPr>
        <xdr:cNvPr id="244" name="フローチャート: 判断 243"/>
        <xdr:cNvSpPr/>
      </xdr:nvSpPr>
      <xdr:spPr>
        <a:xfrm>
          <a:off x="6235700" y="102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57414</xdr:rowOff>
    </xdr:from>
    <xdr:to>
      <xdr:col>55</xdr:col>
      <xdr:colOff>50800</xdr:colOff>
      <xdr:row>58</xdr:row>
      <xdr:rowOff>159014</xdr:rowOff>
    </xdr:to>
    <xdr:sp macro="" textlink="">
      <xdr:nvSpPr>
        <xdr:cNvPr id="250" name="楕円 249"/>
        <xdr:cNvSpPr/>
      </xdr:nvSpPr>
      <xdr:spPr>
        <a:xfrm>
          <a:off x="9398000" y="9639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80291</xdr:rowOff>
    </xdr:from>
    <xdr:ext cx="599010" cy="259045"/>
    <xdr:sp macro="" textlink="">
      <xdr:nvSpPr>
        <xdr:cNvPr id="251" name="【橋りょう・トンネル】&#10;一人当たり有形固定資産（償却資産）額該当値テキスト"/>
        <xdr:cNvSpPr txBox="1"/>
      </xdr:nvSpPr>
      <xdr:spPr>
        <a:xfrm>
          <a:off x="9467850" y="949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74256</xdr:rowOff>
    </xdr:from>
    <xdr:to>
      <xdr:col>50</xdr:col>
      <xdr:colOff>165100</xdr:colOff>
      <xdr:row>59</xdr:row>
      <xdr:rowOff>4406</xdr:rowOff>
    </xdr:to>
    <xdr:sp macro="" textlink="">
      <xdr:nvSpPr>
        <xdr:cNvPr id="252" name="楕円 251"/>
        <xdr:cNvSpPr/>
      </xdr:nvSpPr>
      <xdr:spPr>
        <a:xfrm>
          <a:off x="8636000" y="96564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108214</xdr:rowOff>
    </xdr:from>
    <xdr:to>
      <xdr:col>55</xdr:col>
      <xdr:colOff>0</xdr:colOff>
      <xdr:row>58</xdr:row>
      <xdr:rowOff>125056</xdr:rowOff>
    </xdr:to>
    <xdr:cxnSp macro="">
      <xdr:nvCxnSpPr>
        <xdr:cNvPr id="253" name="直線コネクタ 252"/>
        <xdr:cNvCxnSpPr/>
      </xdr:nvCxnSpPr>
      <xdr:spPr>
        <a:xfrm flipV="1">
          <a:off x="8686800" y="9690364"/>
          <a:ext cx="742950" cy="1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95284</xdr:rowOff>
    </xdr:from>
    <xdr:to>
      <xdr:col>46</xdr:col>
      <xdr:colOff>38100</xdr:colOff>
      <xdr:row>59</xdr:row>
      <xdr:rowOff>25434</xdr:rowOff>
    </xdr:to>
    <xdr:sp macro="" textlink="">
      <xdr:nvSpPr>
        <xdr:cNvPr id="254" name="楕円 253"/>
        <xdr:cNvSpPr/>
      </xdr:nvSpPr>
      <xdr:spPr>
        <a:xfrm>
          <a:off x="7842250" y="967743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125056</xdr:rowOff>
    </xdr:from>
    <xdr:to>
      <xdr:col>50</xdr:col>
      <xdr:colOff>114300</xdr:colOff>
      <xdr:row>58</xdr:row>
      <xdr:rowOff>146084</xdr:rowOff>
    </xdr:to>
    <xdr:cxnSp macro="">
      <xdr:nvCxnSpPr>
        <xdr:cNvPr id="255" name="直線コネクタ 254"/>
        <xdr:cNvCxnSpPr/>
      </xdr:nvCxnSpPr>
      <xdr:spPr>
        <a:xfrm flipV="1">
          <a:off x="7886700" y="9707206"/>
          <a:ext cx="800100" cy="2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124659</xdr:rowOff>
    </xdr:from>
    <xdr:to>
      <xdr:col>41</xdr:col>
      <xdr:colOff>101600</xdr:colOff>
      <xdr:row>59</xdr:row>
      <xdr:rowOff>54809</xdr:rowOff>
    </xdr:to>
    <xdr:sp macro="" textlink="">
      <xdr:nvSpPr>
        <xdr:cNvPr id="256" name="楕円 255"/>
        <xdr:cNvSpPr/>
      </xdr:nvSpPr>
      <xdr:spPr>
        <a:xfrm>
          <a:off x="7029450" y="97068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146084</xdr:rowOff>
    </xdr:from>
    <xdr:to>
      <xdr:col>45</xdr:col>
      <xdr:colOff>177800</xdr:colOff>
      <xdr:row>59</xdr:row>
      <xdr:rowOff>4009</xdr:rowOff>
    </xdr:to>
    <xdr:cxnSp macro="">
      <xdr:nvCxnSpPr>
        <xdr:cNvPr id="257" name="直線コネクタ 256"/>
        <xdr:cNvCxnSpPr/>
      </xdr:nvCxnSpPr>
      <xdr:spPr>
        <a:xfrm flipV="1">
          <a:off x="7080250" y="9728234"/>
          <a:ext cx="806450" cy="2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143345</xdr:rowOff>
    </xdr:from>
    <xdr:to>
      <xdr:col>36</xdr:col>
      <xdr:colOff>165100</xdr:colOff>
      <xdr:row>59</xdr:row>
      <xdr:rowOff>73495</xdr:rowOff>
    </xdr:to>
    <xdr:sp macro="" textlink="">
      <xdr:nvSpPr>
        <xdr:cNvPr id="258" name="楕円 257"/>
        <xdr:cNvSpPr/>
      </xdr:nvSpPr>
      <xdr:spPr>
        <a:xfrm>
          <a:off x="6235700" y="97254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4009</xdr:rowOff>
    </xdr:from>
    <xdr:to>
      <xdr:col>41</xdr:col>
      <xdr:colOff>50800</xdr:colOff>
      <xdr:row>59</xdr:row>
      <xdr:rowOff>22695</xdr:rowOff>
    </xdr:to>
    <xdr:cxnSp macro="">
      <xdr:nvCxnSpPr>
        <xdr:cNvPr id="259" name="直線コネクタ 258"/>
        <xdr:cNvCxnSpPr/>
      </xdr:nvCxnSpPr>
      <xdr:spPr>
        <a:xfrm flipV="1">
          <a:off x="6286500" y="9751259"/>
          <a:ext cx="793750" cy="1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159783</xdr:rowOff>
    </xdr:from>
    <xdr:ext cx="599010" cy="259045"/>
    <xdr:sp macro="" textlink="">
      <xdr:nvSpPr>
        <xdr:cNvPr id="260" name="n_1aveValue【橋りょう・トンネル】&#10;一人当たり有形固定資産（償却資産）額"/>
        <xdr:cNvSpPr txBox="1"/>
      </xdr:nvSpPr>
      <xdr:spPr>
        <a:xfrm>
          <a:off x="8399995" y="10237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20261</xdr:rowOff>
    </xdr:from>
    <xdr:ext cx="599010" cy="259045"/>
    <xdr:sp macro="" textlink="">
      <xdr:nvSpPr>
        <xdr:cNvPr id="261" name="n_2aveValue【橋りょう・トンネル】&#10;一人当たり有形固定資産（償却資産）額"/>
        <xdr:cNvSpPr txBox="1"/>
      </xdr:nvSpPr>
      <xdr:spPr>
        <a:xfrm>
          <a:off x="7612595" y="1026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45220</xdr:rowOff>
    </xdr:from>
    <xdr:ext cx="599010" cy="259045"/>
    <xdr:sp macro="" textlink="">
      <xdr:nvSpPr>
        <xdr:cNvPr id="262" name="n_3aveValue【橋りょう・トンネル】&#10;一人当たり有形固定資産（償却資産）額"/>
        <xdr:cNvSpPr txBox="1"/>
      </xdr:nvSpPr>
      <xdr:spPr>
        <a:xfrm>
          <a:off x="6818845" y="1028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95173</xdr:rowOff>
    </xdr:from>
    <xdr:ext cx="599010" cy="259045"/>
    <xdr:sp macro="" textlink="">
      <xdr:nvSpPr>
        <xdr:cNvPr id="263" name="n_4aveValue【橋りょう・トンネル】&#10;一人当たり有形固定資産（償却資産）額"/>
        <xdr:cNvSpPr txBox="1"/>
      </xdr:nvSpPr>
      <xdr:spPr>
        <a:xfrm>
          <a:off x="6006045" y="1033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20933</xdr:rowOff>
    </xdr:from>
    <xdr:ext cx="599010" cy="259045"/>
    <xdr:sp macro="" textlink="">
      <xdr:nvSpPr>
        <xdr:cNvPr id="264" name="n_1mainValue【橋りょう・トンネル】&#10;一人当たり有形固定資産（償却資産）額"/>
        <xdr:cNvSpPr txBox="1"/>
      </xdr:nvSpPr>
      <xdr:spPr>
        <a:xfrm>
          <a:off x="8399995" y="943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41961</xdr:rowOff>
    </xdr:from>
    <xdr:ext cx="599010" cy="259045"/>
    <xdr:sp macro="" textlink="">
      <xdr:nvSpPr>
        <xdr:cNvPr id="265" name="n_2mainValue【橋りょう・トンネル】&#10;一人当たり有形固定資産（償却資産）額"/>
        <xdr:cNvSpPr txBox="1"/>
      </xdr:nvSpPr>
      <xdr:spPr>
        <a:xfrm>
          <a:off x="7612595" y="945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71336</xdr:rowOff>
    </xdr:from>
    <xdr:ext cx="599010" cy="259045"/>
    <xdr:sp macro="" textlink="">
      <xdr:nvSpPr>
        <xdr:cNvPr id="266" name="n_3mainValue【橋りょう・トンネル】&#10;一人当たり有形固定資産（償却資産）額"/>
        <xdr:cNvSpPr txBox="1"/>
      </xdr:nvSpPr>
      <xdr:spPr>
        <a:xfrm>
          <a:off x="6818845" y="948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90022</xdr:rowOff>
    </xdr:from>
    <xdr:ext cx="599010" cy="259045"/>
    <xdr:sp macro="" textlink="">
      <xdr:nvSpPr>
        <xdr:cNvPr id="267" name="n_4mainValue【橋りょう・トンネル】&#10;一人当たり有形固定資産（償却資産）額"/>
        <xdr:cNvSpPr txBox="1"/>
      </xdr:nvSpPr>
      <xdr:spPr>
        <a:xfrm>
          <a:off x="6006045" y="9507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139064</xdr:rowOff>
    </xdr:from>
    <xdr:to>
      <xdr:col>24</xdr:col>
      <xdr:colOff>62865</xdr:colOff>
      <xdr:row>86</xdr:row>
      <xdr:rowOff>26670</xdr:rowOff>
    </xdr:to>
    <xdr:cxnSp macro="">
      <xdr:nvCxnSpPr>
        <xdr:cNvPr id="292" name="直線コネクタ 291"/>
        <xdr:cNvCxnSpPr/>
      </xdr:nvCxnSpPr>
      <xdr:spPr>
        <a:xfrm flipV="1">
          <a:off x="4177665" y="13023214"/>
          <a:ext cx="0" cy="120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30497</xdr:rowOff>
    </xdr:from>
    <xdr:ext cx="405111" cy="259045"/>
    <xdr:sp macro="" textlink="">
      <xdr:nvSpPr>
        <xdr:cNvPr id="293" name="【公営住宅】&#10;有形固定資産減価償却率最小値テキスト"/>
        <xdr:cNvSpPr txBox="1"/>
      </xdr:nvSpPr>
      <xdr:spPr>
        <a:xfrm>
          <a:off x="4216400" y="1423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26670</xdr:rowOff>
    </xdr:from>
    <xdr:to>
      <xdr:col>24</xdr:col>
      <xdr:colOff>152400</xdr:colOff>
      <xdr:row>86</xdr:row>
      <xdr:rowOff>26670</xdr:rowOff>
    </xdr:to>
    <xdr:cxnSp macro="">
      <xdr:nvCxnSpPr>
        <xdr:cNvPr id="294" name="直線コネクタ 293"/>
        <xdr:cNvCxnSpPr/>
      </xdr:nvCxnSpPr>
      <xdr:spPr>
        <a:xfrm>
          <a:off x="4108450" y="1423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85741</xdr:rowOff>
    </xdr:from>
    <xdr:ext cx="405111" cy="259045"/>
    <xdr:sp macro="" textlink="">
      <xdr:nvSpPr>
        <xdr:cNvPr id="295" name="【公営住宅】&#10;有形固定資産減価償却率最大値テキスト"/>
        <xdr:cNvSpPr txBox="1"/>
      </xdr:nvSpPr>
      <xdr:spPr>
        <a:xfrm>
          <a:off x="4216400" y="1280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139064</xdr:rowOff>
    </xdr:from>
    <xdr:to>
      <xdr:col>24</xdr:col>
      <xdr:colOff>152400</xdr:colOff>
      <xdr:row>78</xdr:row>
      <xdr:rowOff>139064</xdr:rowOff>
    </xdr:to>
    <xdr:cxnSp macro="">
      <xdr:nvCxnSpPr>
        <xdr:cNvPr id="296" name="直線コネクタ 295"/>
        <xdr:cNvCxnSpPr/>
      </xdr:nvCxnSpPr>
      <xdr:spPr>
        <a:xfrm>
          <a:off x="4108450" y="13023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122572</xdr:rowOff>
    </xdr:from>
    <xdr:ext cx="405111" cy="259045"/>
    <xdr:sp macro="" textlink="">
      <xdr:nvSpPr>
        <xdr:cNvPr id="297" name="【公営住宅】&#10;有形固定資産減価償却率平均値テキスト"/>
        <xdr:cNvSpPr txBox="1"/>
      </xdr:nvSpPr>
      <xdr:spPr>
        <a:xfrm>
          <a:off x="4216400" y="13502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98" name="フローチャート: 判断 297"/>
        <xdr:cNvSpPr/>
      </xdr:nvSpPr>
      <xdr:spPr>
        <a:xfrm>
          <a:off x="4127500" y="13644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9" name="フローチャート: 判断 298"/>
        <xdr:cNvSpPr/>
      </xdr:nvSpPr>
      <xdr:spPr>
        <a:xfrm>
          <a:off x="3384550" y="136232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23495</xdr:rowOff>
    </xdr:from>
    <xdr:to>
      <xdr:col>15</xdr:col>
      <xdr:colOff>101600</xdr:colOff>
      <xdr:row>82</xdr:row>
      <xdr:rowOff>125095</xdr:rowOff>
    </xdr:to>
    <xdr:sp macro="" textlink="">
      <xdr:nvSpPr>
        <xdr:cNvPr id="300" name="フローチャート: 判断 299"/>
        <xdr:cNvSpPr/>
      </xdr:nvSpPr>
      <xdr:spPr>
        <a:xfrm>
          <a:off x="2571750" y="1356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xdr:cNvSpPr/>
      </xdr:nvSpPr>
      <xdr:spPr>
        <a:xfrm>
          <a:off x="1778000" y="1360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76836</xdr:rowOff>
    </xdr:from>
    <xdr:to>
      <xdr:col>6</xdr:col>
      <xdr:colOff>38100</xdr:colOff>
      <xdr:row>83</xdr:row>
      <xdr:rowOff>6986</xdr:rowOff>
    </xdr:to>
    <xdr:sp macro="" textlink="">
      <xdr:nvSpPr>
        <xdr:cNvPr id="302" name="フローチャート: 判断 301"/>
        <xdr:cNvSpPr/>
      </xdr:nvSpPr>
      <xdr:spPr>
        <a:xfrm>
          <a:off x="984250" y="136213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151130</xdr:rowOff>
    </xdr:from>
    <xdr:to>
      <xdr:col>24</xdr:col>
      <xdr:colOff>114300</xdr:colOff>
      <xdr:row>84</xdr:row>
      <xdr:rowOff>81280</xdr:rowOff>
    </xdr:to>
    <xdr:sp macro="" textlink="">
      <xdr:nvSpPr>
        <xdr:cNvPr id="308" name="楕円 307"/>
        <xdr:cNvSpPr/>
      </xdr:nvSpPr>
      <xdr:spPr>
        <a:xfrm>
          <a:off x="4127500" y="13860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129557</xdr:rowOff>
    </xdr:from>
    <xdr:ext cx="405111" cy="259045"/>
    <xdr:sp macro="" textlink="">
      <xdr:nvSpPr>
        <xdr:cNvPr id="309" name="【公営住宅】&#10;有形固定資産減価償却率該当値テキスト"/>
        <xdr:cNvSpPr txBox="1"/>
      </xdr:nvSpPr>
      <xdr:spPr>
        <a:xfrm>
          <a:off x="4216400" y="1383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310" name="楕円 309"/>
        <xdr:cNvSpPr/>
      </xdr:nvSpPr>
      <xdr:spPr>
        <a:xfrm>
          <a:off x="3384550" y="13822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30480</xdr:rowOff>
    </xdr:to>
    <xdr:cxnSp macro="">
      <xdr:nvCxnSpPr>
        <xdr:cNvPr id="311" name="直線コネクタ 310"/>
        <xdr:cNvCxnSpPr/>
      </xdr:nvCxnSpPr>
      <xdr:spPr>
        <a:xfrm>
          <a:off x="3429000" y="1387348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97789</xdr:rowOff>
    </xdr:from>
    <xdr:to>
      <xdr:col>15</xdr:col>
      <xdr:colOff>101600</xdr:colOff>
      <xdr:row>84</xdr:row>
      <xdr:rowOff>27939</xdr:rowOff>
    </xdr:to>
    <xdr:sp macro="" textlink="">
      <xdr:nvSpPr>
        <xdr:cNvPr id="312" name="楕円 311"/>
        <xdr:cNvSpPr/>
      </xdr:nvSpPr>
      <xdr:spPr>
        <a:xfrm>
          <a:off x="2571750" y="13807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148589</xdr:rowOff>
    </xdr:from>
    <xdr:to>
      <xdr:col>19</xdr:col>
      <xdr:colOff>177800</xdr:colOff>
      <xdr:row>83</xdr:row>
      <xdr:rowOff>163830</xdr:rowOff>
    </xdr:to>
    <xdr:cxnSp macro="">
      <xdr:nvCxnSpPr>
        <xdr:cNvPr id="313" name="直線コネクタ 312"/>
        <xdr:cNvCxnSpPr/>
      </xdr:nvCxnSpPr>
      <xdr:spPr>
        <a:xfrm>
          <a:off x="2622550" y="13858239"/>
          <a:ext cx="8064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86361</xdr:rowOff>
    </xdr:from>
    <xdr:to>
      <xdr:col>10</xdr:col>
      <xdr:colOff>165100</xdr:colOff>
      <xdr:row>84</xdr:row>
      <xdr:rowOff>16511</xdr:rowOff>
    </xdr:to>
    <xdr:sp macro="" textlink="">
      <xdr:nvSpPr>
        <xdr:cNvPr id="314" name="楕円 313"/>
        <xdr:cNvSpPr/>
      </xdr:nvSpPr>
      <xdr:spPr>
        <a:xfrm>
          <a:off x="1778000" y="13796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137161</xdr:rowOff>
    </xdr:from>
    <xdr:to>
      <xdr:col>15</xdr:col>
      <xdr:colOff>50800</xdr:colOff>
      <xdr:row>83</xdr:row>
      <xdr:rowOff>148589</xdr:rowOff>
    </xdr:to>
    <xdr:cxnSp macro="">
      <xdr:nvCxnSpPr>
        <xdr:cNvPr id="315" name="直線コネクタ 314"/>
        <xdr:cNvCxnSpPr/>
      </xdr:nvCxnSpPr>
      <xdr:spPr>
        <a:xfrm>
          <a:off x="1828800" y="13846811"/>
          <a:ext cx="7937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16" name="楕円 315"/>
        <xdr:cNvSpPr/>
      </xdr:nvSpPr>
      <xdr:spPr>
        <a:xfrm>
          <a:off x="984250" y="13775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83</xdr:row>
      <xdr:rowOff>137161</xdr:rowOff>
    </xdr:to>
    <xdr:cxnSp macro="">
      <xdr:nvCxnSpPr>
        <xdr:cNvPr id="317" name="直線コネクタ 316"/>
        <xdr:cNvCxnSpPr/>
      </xdr:nvCxnSpPr>
      <xdr:spPr>
        <a:xfrm>
          <a:off x="1028700" y="13825855"/>
          <a:ext cx="8001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8" name="n_1aveValue【公営住宅】&#10;有形固定資産減価償却率"/>
        <xdr:cNvSpPr txBox="1"/>
      </xdr:nvSpPr>
      <xdr:spPr>
        <a:xfrm>
          <a:off x="3239144" y="1340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141622</xdr:rowOff>
    </xdr:from>
    <xdr:ext cx="405111" cy="259045"/>
    <xdr:sp macro="" textlink="">
      <xdr:nvSpPr>
        <xdr:cNvPr id="319" name="n_2aveValue【公営住宅】&#10;有形固定資産減価償却率"/>
        <xdr:cNvSpPr txBox="1"/>
      </xdr:nvSpPr>
      <xdr:spPr>
        <a:xfrm>
          <a:off x="2439044"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20" name="n_3aveValue【公営住宅】&#10;有形固定資産減価償却率"/>
        <xdr:cNvSpPr txBox="1"/>
      </xdr:nvSpPr>
      <xdr:spPr>
        <a:xfrm>
          <a:off x="164529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23513</xdr:rowOff>
    </xdr:from>
    <xdr:ext cx="405111" cy="259045"/>
    <xdr:sp macro="" textlink="">
      <xdr:nvSpPr>
        <xdr:cNvPr id="321" name="n_4aveValue【公営住宅】&#10;有形固定資産減価償却率"/>
        <xdr:cNvSpPr txBox="1"/>
      </xdr:nvSpPr>
      <xdr:spPr>
        <a:xfrm>
          <a:off x="851544" y="13402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322" name="n_1mainValue【公営住宅】&#10;有形固定資産減価償却率"/>
        <xdr:cNvSpPr txBox="1"/>
      </xdr:nvSpPr>
      <xdr:spPr>
        <a:xfrm>
          <a:off x="32391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19066</xdr:rowOff>
    </xdr:from>
    <xdr:ext cx="405111" cy="259045"/>
    <xdr:sp macro="" textlink="">
      <xdr:nvSpPr>
        <xdr:cNvPr id="323" name="n_2mainValue【公営住宅】&#10;有形固定資産減価償却率"/>
        <xdr:cNvSpPr txBox="1"/>
      </xdr:nvSpPr>
      <xdr:spPr>
        <a:xfrm>
          <a:off x="24390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7638</xdr:rowOff>
    </xdr:from>
    <xdr:ext cx="405111" cy="259045"/>
    <xdr:sp macro="" textlink="">
      <xdr:nvSpPr>
        <xdr:cNvPr id="324" name="n_3mainValue【公営住宅】&#10;有形固定資産減価償却率"/>
        <xdr:cNvSpPr txBox="1"/>
      </xdr:nvSpPr>
      <xdr:spPr>
        <a:xfrm>
          <a:off x="164529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25" name="n_4mainValue【公営住宅】&#10;有形固定資産減価償却率"/>
        <xdr:cNvSpPr txBox="1"/>
      </xdr:nvSpPr>
      <xdr:spPr>
        <a:xfrm>
          <a:off x="851544" y="13867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5" name="テキスト ボックス 344"/>
        <xdr:cNvSpPr txBox="1"/>
      </xdr:nvSpPr>
      <xdr:spPr>
        <a:xfrm>
          <a:off x="5482151" y="1271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xdr:cNvSpPr txBox="1"/>
      </xdr:nvSpPr>
      <xdr:spPr>
        <a:xfrm>
          <a:off x="5482151" y="12348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111379</xdr:rowOff>
    </xdr:from>
    <xdr:to>
      <xdr:col>54</xdr:col>
      <xdr:colOff>189865</xdr:colOff>
      <xdr:row>86</xdr:row>
      <xdr:rowOff>88519</xdr:rowOff>
    </xdr:to>
    <xdr:cxnSp macro="">
      <xdr:nvCxnSpPr>
        <xdr:cNvPr id="349" name="直線コネクタ 348"/>
        <xdr:cNvCxnSpPr/>
      </xdr:nvCxnSpPr>
      <xdr:spPr>
        <a:xfrm flipV="1">
          <a:off x="9429115" y="12995529"/>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92346</xdr:rowOff>
    </xdr:from>
    <xdr:ext cx="469744" cy="259045"/>
    <xdr:sp macro="" textlink="">
      <xdr:nvSpPr>
        <xdr:cNvPr id="350" name="【公営住宅】&#10;一人当たり面積最小値テキスト"/>
        <xdr:cNvSpPr txBox="1"/>
      </xdr:nvSpPr>
      <xdr:spPr>
        <a:xfrm>
          <a:off x="9467850" y="142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88519</xdr:rowOff>
    </xdr:from>
    <xdr:to>
      <xdr:col>55</xdr:col>
      <xdr:colOff>88900</xdr:colOff>
      <xdr:row>86</xdr:row>
      <xdr:rowOff>88519</xdr:rowOff>
    </xdr:to>
    <xdr:cxnSp macro="">
      <xdr:nvCxnSpPr>
        <xdr:cNvPr id="351" name="直線コネクタ 350"/>
        <xdr:cNvCxnSpPr/>
      </xdr:nvCxnSpPr>
      <xdr:spPr>
        <a:xfrm>
          <a:off x="9359900" y="14293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58056</xdr:rowOff>
    </xdr:from>
    <xdr:ext cx="534377" cy="259045"/>
    <xdr:sp macro="" textlink="">
      <xdr:nvSpPr>
        <xdr:cNvPr id="352" name="【公営住宅】&#10;一人当たり面積最大値テキスト"/>
        <xdr:cNvSpPr txBox="1"/>
      </xdr:nvSpPr>
      <xdr:spPr>
        <a:xfrm>
          <a:off x="9467850" y="127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111379</xdr:rowOff>
    </xdr:from>
    <xdr:to>
      <xdr:col>55</xdr:col>
      <xdr:colOff>88900</xdr:colOff>
      <xdr:row>78</xdr:row>
      <xdr:rowOff>111379</xdr:rowOff>
    </xdr:to>
    <xdr:cxnSp macro="">
      <xdr:nvCxnSpPr>
        <xdr:cNvPr id="353" name="直線コネクタ 352"/>
        <xdr:cNvCxnSpPr/>
      </xdr:nvCxnSpPr>
      <xdr:spPr>
        <a:xfrm>
          <a:off x="9359900" y="129955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116857</xdr:rowOff>
    </xdr:from>
    <xdr:ext cx="469744" cy="259045"/>
    <xdr:sp macro="" textlink="">
      <xdr:nvSpPr>
        <xdr:cNvPr id="354" name="【公営住宅】&#10;一人当たり面積平均値テキスト"/>
        <xdr:cNvSpPr txBox="1"/>
      </xdr:nvSpPr>
      <xdr:spPr>
        <a:xfrm>
          <a:off x="9467850" y="13991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138430</xdr:rowOff>
    </xdr:from>
    <xdr:to>
      <xdr:col>55</xdr:col>
      <xdr:colOff>50800</xdr:colOff>
      <xdr:row>85</xdr:row>
      <xdr:rowOff>68580</xdr:rowOff>
    </xdr:to>
    <xdr:sp macro="" textlink="">
      <xdr:nvSpPr>
        <xdr:cNvPr id="355" name="フローチャート: 判断 354"/>
        <xdr:cNvSpPr/>
      </xdr:nvSpPr>
      <xdr:spPr>
        <a:xfrm>
          <a:off x="9398000" y="14013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162688</xdr:rowOff>
    </xdr:from>
    <xdr:to>
      <xdr:col>50</xdr:col>
      <xdr:colOff>165100</xdr:colOff>
      <xdr:row>85</xdr:row>
      <xdr:rowOff>92838</xdr:rowOff>
    </xdr:to>
    <xdr:sp macro="" textlink="">
      <xdr:nvSpPr>
        <xdr:cNvPr id="356" name="フローチャート: 判断 355"/>
        <xdr:cNvSpPr/>
      </xdr:nvSpPr>
      <xdr:spPr>
        <a:xfrm>
          <a:off x="8636000" y="140374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156718</xdr:rowOff>
    </xdr:from>
    <xdr:to>
      <xdr:col>46</xdr:col>
      <xdr:colOff>38100</xdr:colOff>
      <xdr:row>85</xdr:row>
      <xdr:rowOff>86868</xdr:rowOff>
    </xdr:to>
    <xdr:sp macro="" textlink="">
      <xdr:nvSpPr>
        <xdr:cNvPr id="357" name="フローチャート: 判断 356"/>
        <xdr:cNvSpPr/>
      </xdr:nvSpPr>
      <xdr:spPr>
        <a:xfrm>
          <a:off x="7842250" y="140314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6986</xdr:rowOff>
    </xdr:from>
    <xdr:to>
      <xdr:col>41</xdr:col>
      <xdr:colOff>101600</xdr:colOff>
      <xdr:row>85</xdr:row>
      <xdr:rowOff>108586</xdr:rowOff>
    </xdr:to>
    <xdr:sp macro="" textlink="">
      <xdr:nvSpPr>
        <xdr:cNvPr id="358" name="フローチャート: 判断 357"/>
        <xdr:cNvSpPr/>
      </xdr:nvSpPr>
      <xdr:spPr>
        <a:xfrm>
          <a:off x="7029450" y="1404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15239</xdr:rowOff>
    </xdr:from>
    <xdr:to>
      <xdr:col>36</xdr:col>
      <xdr:colOff>165100</xdr:colOff>
      <xdr:row>85</xdr:row>
      <xdr:rowOff>116839</xdr:rowOff>
    </xdr:to>
    <xdr:sp macro="" textlink="">
      <xdr:nvSpPr>
        <xdr:cNvPr id="359" name="フローチャート: 判断 358"/>
        <xdr:cNvSpPr/>
      </xdr:nvSpPr>
      <xdr:spPr>
        <a:xfrm>
          <a:off x="62357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75692</xdr:rowOff>
    </xdr:from>
    <xdr:to>
      <xdr:col>55</xdr:col>
      <xdr:colOff>50800</xdr:colOff>
      <xdr:row>83</xdr:row>
      <xdr:rowOff>5842</xdr:rowOff>
    </xdr:to>
    <xdr:sp macro="" textlink="">
      <xdr:nvSpPr>
        <xdr:cNvPr id="365" name="楕円 364"/>
        <xdr:cNvSpPr/>
      </xdr:nvSpPr>
      <xdr:spPr>
        <a:xfrm>
          <a:off x="9398000" y="136202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98569</xdr:rowOff>
    </xdr:from>
    <xdr:ext cx="469744" cy="259045"/>
    <xdr:sp macro="" textlink="">
      <xdr:nvSpPr>
        <xdr:cNvPr id="366" name="【公営住宅】&#10;一人当たり面積該当値テキスト"/>
        <xdr:cNvSpPr txBox="1"/>
      </xdr:nvSpPr>
      <xdr:spPr>
        <a:xfrm>
          <a:off x="9467850" y="1347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86995</xdr:rowOff>
    </xdr:from>
    <xdr:to>
      <xdr:col>50</xdr:col>
      <xdr:colOff>165100</xdr:colOff>
      <xdr:row>83</xdr:row>
      <xdr:rowOff>17145</xdr:rowOff>
    </xdr:to>
    <xdr:sp macro="" textlink="">
      <xdr:nvSpPr>
        <xdr:cNvPr id="367" name="楕円 366"/>
        <xdr:cNvSpPr/>
      </xdr:nvSpPr>
      <xdr:spPr>
        <a:xfrm>
          <a:off x="8636000" y="136315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126492</xdr:rowOff>
    </xdr:from>
    <xdr:to>
      <xdr:col>55</xdr:col>
      <xdr:colOff>0</xdr:colOff>
      <xdr:row>82</xdr:row>
      <xdr:rowOff>137795</xdr:rowOff>
    </xdr:to>
    <xdr:cxnSp macro="">
      <xdr:nvCxnSpPr>
        <xdr:cNvPr id="368" name="直線コネクタ 367"/>
        <xdr:cNvCxnSpPr/>
      </xdr:nvCxnSpPr>
      <xdr:spPr>
        <a:xfrm flipV="1">
          <a:off x="8686800" y="13671042"/>
          <a:ext cx="74295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53339</xdr:rowOff>
    </xdr:from>
    <xdr:to>
      <xdr:col>46</xdr:col>
      <xdr:colOff>38100</xdr:colOff>
      <xdr:row>84</xdr:row>
      <xdr:rowOff>154939</xdr:rowOff>
    </xdr:to>
    <xdr:sp macro="" textlink="">
      <xdr:nvSpPr>
        <xdr:cNvPr id="369" name="楕円 368"/>
        <xdr:cNvSpPr/>
      </xdr:nvSpPr>
      <xdr:spPr>
        <a:xfrm>
          <a:off x="7842250" y="13928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137795</xdr:rowOff>
    </xdr:from>
    <xdr:to>
      <xdr:col>50</xdr:col>
      <xdr:colOff>114300</xdr:colOff>
      <xdr:row>84</xdr:row>
      <xdr:rowOff>104139</xdr:rowOff>
    </xdr:to>
    <xdr:cxnSp macro="">
      <xdr:nvCxnSpPr>
        <xdr:cNvPr id="370" name="直線コネクタ 369"/>
        <xdr:cNvCxnSpPr/>
      </xdr:nvCxnSpPr>
      <xdr:spPr>
        <a:xfrm flipV="1">
          <a:off x="7886700" y="13682345"/>
          <a:ext cx="800100" cy="29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72137</xdr:rowOff>
    </xdr:from>
    <xdr:to>
      <xdr:col>41</xdr:col>
      <xdr:colOff>101600</xdr:colOff>
      <xdr:row>85</xdr:row>
      <xdr:rowOff>2287</xdr:rowOff>
    </xdr:to>
    <xdr:sp macro="" textlink="">
      <xdr:nvSpPr>
        <xdr:cNvPr id="371" name="楕円 370"/>
        <xdr:cNvSpPr/>
      </xdr:nvSpPr>
      <xdr:spPr>
        <a:xfrm>
          <a:off x="7029450" y="13946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104139</xdr:rowOff>
    </xdr:from>
    <xdr:to>
      <xdr:col>45</xdr:col>
      <xdr:colOff>177800</xdr:colOff>
      <xdr:row>84</xdr:row>
      <xdr:rowOff>122937</xdr:rowOff>
    </xdr:to>
    <xdr:cxnSp macro="">
      <xdr:nvCxnSpPr>
        <xdr:cNvPr id="372" name="直線コネクタ 371"/>
        <xdr:cNvCxnSpPr/>
      </xdr:nvCxnSpPr>
      <xdr:spPr>
        <a:xfrm flipV="1">
          <a:off x="7080250" y="13978889"/>
          <a:ext cx="806450" cy="1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80772</xdr:rowOff>
    </xdr:from>
    <xdr:to>
      <xdr:col>36</xdr:col>
      <xdr:colOff>165100</xdr:colOff>
      <xdr:row>85</xdr:row>
      <xdr:rowOff>10922</xdr:rowOff>
    </xdr:to>
    <xdr:sp macro="" textlink="">
      <xdr:nvSpPr>
        <xdr:cNvPr id="373" name="楕円 372"/>
        <xdr:cNvSpPr/>
      </xdr:nvSpPr>
      <xdr:spPr>
        <a:xfrm>
          <a:off x="6235700" y="13955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122937</xdr:rowOff>
    </xdr:from>
    <xdr:to>
      <xdr:col>41</xdr:col>
      <xdr:colOff>50800</xdr:colOff>
      <xdr:row>84</xdr:row>
      <xdr:rowOff>131572</xdr:rowOff>
    </xdr:to>
    <xdr:cxnSp macro="">
      <xdr:nvCxnSpPr>
        <xdr:cNvPr id="374" name="直線コネクタ 373"/>
        <xdr:cNvCxnSpPr/>
      </xdr:nvCxnSpPr>
      <xdr:spPr>
        <a:xfrm flipV="1">
          <a:off x="6286500" y="13997687"/>
          <a:ext cx="79375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83965</xdr:rowOff>
    </xdr:from>
    <xdr:ext cx="469744" cy="259045"/>
    <xdr:sp macro="" textlink="">
      <xdr:nvSpPr>
        <xdr:cNvPr id="375" name="n_1aveValue【公営住宅】&#10;一人当たり面積"/>
        <xdr:cNvSpPr txBox="1"/>
      </xdr:nvSpPr>
      <xdr:spPr>
        <a:xfrm>
          <a:off x="8458277" y="1412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77995</xdr:rowOff>
    </xdr:from>
    <xdr:ext cx="469744" cy="259045"/>
    <xdr:sp macro="" textlink="">
      <xdr:nvSpPr>
        <xdr:cNvPr id="376" name="n_2aveValue【公営住宅】&#10;一人当たり面積"/>
        <xdr:cNvSpPr txBox="1"/>
      </xdr:nvSpPr>
      <xdr:spPr>
        <a:xfrm>
          <a:off x="7677227" y="141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99713</xdr:rowOff>
    </xdr:from>
    <xdr:ext cx="469744" cy="259045"/>
    <xdr:sp macro="" textlink="">
      <xdr:nvSpPr>
        <xdr:cNvPr id="377" name="n_3aveValue【公営住宅】&#10;一人当たり面積"/>
        <xdr:cNvSpPr txBox="1"/>
      </xdr:nvSpPr>
      <xdr:spPr>
        <a:xfrm>
          <a:off x="6864427" y="1413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107966</xdr:rowOff>
    </xdr:from>
    <xdr:ext cx="469744" cy="259045"/>
    <xdr:sp macro="" textlink="">
      <xdr:nvSpPr>
        <xdr:cNvPr id="378" name="n_4aveValue【公営住宅】&#10;一人当たり面積"/>
        <xdr:cNvSpPr txBox="1"/>
      </xdr:nvSpPr>
      <xdr:spPr>
        <a:xfrm>
          <a:off x="6070677" y="1414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33672</xdr:rowOff>
    </xdr:from>
    <xdr:ext cx="469744" cy="259045"/>
    <xdr:sp macro="" textlink="">
      <xdr:nvSpPr>
        <xdr:cNvPr id="379" name="n_1mainValue【公営住宅】&#10;一人当たり面積"/>
        <xdr:cNvSpPr txBox="1"/>
      </xdr:nvSpPr>
      <xdr:spPr>
        <a:xfrm>
          <a:off x="8458277" y="1341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xdr:rowOff>
    </xdr:from>
    <xdr:ext cx="469744" cy="259045"/>
    <xdr:sp macro="" textlink="">
      <xdr:nvSpPr>
        <xdr:cNvPr id="380" name="n_2mainValue【公営住宅】&#10;一人当たり面積"/>
        <xdr:cNvSpPr txBox="1"/>
      </xdr:nvSpPr>
      <xdr:spPr>
        <a:xfrm>
          <a:off x="7677227" y="137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18814</xdr:rowOff>
    </xdr:from>
    <xdr:ext cx="469744" cy="259045"/>
    <xdr:sp macro="" textlink="">
      <xdr:nvSpPr>
        <xdr:cNvPr id="381" name="n_3mainValue【公営住宅】&#10;一人当たり面積"/>
        <xdr:cNvSpPr txBox="1"/>
      </xdr:nvSpPr>
      <xdr:spPr>
        <a:xfrm>
          <a:off x="6864427" y="137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27449</xdr:rowOff>
    </xdr:from>
    <xdr:ext cx="469744" cy="259045"/>
    <xdr:sp macro="" textlink="">
      <xdr:nvSpPr>
        <xdr:cNvPr id="382" name="n_4mainValue【公営住宅】&#10;一人当たり面積"/>
        <xdr:cNvSpPr txBox="1"/>
      </xdr:nvSpPr>
      <xdr:spPr>
        <a:xfrm>
          <a:off x="6070677" y="1373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42</xdr:row>
      <xdr:rowOff>38100</xdr:rowOff>
    </xdr:to>
    <xdr:cxnSp macro="">
      <xdr:nvCxnSpPr>
        <xdr:cNvPr id="423" name="直線コネクタ 422"/>
        <xdr:cNvCxnSpPr/>
      </xdr:nvCxnSpPr>
      <xdr:spPr>
        <a:xfrm flipV="1">
          <a:off x="14699614" y="5713095"/>
          <a:ext cx="0" cy="126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26" name="【認定こども園・幼稚園・保育所】&#10;有形固定資産減価償却率最大値テキスト"/>
        <xdr:cNvSpPr txBox="1"/>
      </xdr:nvSpPr>
      <xdr:spPr>
        <a:xfrm>
          <a:off x="14738350" y="549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27" name="直線コネクタ 426"/>
        <xdr:cNvCxnSpPr/>
      </xdr:nvCxnSpPr>
      <xdr:spPr>
        <a:xfrm>
          <a:off x="14611350" y="5713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28" name="【認定こども園・幼稚園・保育所】&#10;有形固定資産減価償却率平均値テキスト"/>
        <xdr:cNvSpPr txBox="1"/>
      </xdr:nvSpPr>
      <xdr:spPr>
        <a:xfrm>
          <a:off x="14738350" y="616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29" name="フローチャート: 判断 428"/>
        <xdr:cNvSpPr/>
      </xdr:nvSpPr>
      <xdr:spPr>
        <a:xfrm>
          <a:off x="14649450" y="61899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30" name="フローチャート: 判断 429"/>
        <xdr:cNvSpPr/>
      </xdr:nvSpPr>
      <xdr:spPr>
        <a:xfrm>
          <a:off x="1388745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151130</xdr:rowOff>
    </xdr:from>
    <xdr:to>
      <xdr:col>76</xdr:col>
      <xdr:colOff>165100</xdr:colOff>
      <xdr:row>37</xdr:row>
      <xdr:rowOff>81280</xdr:rowOff>
    </xdr:to>
    <xdr:sp macro="" textlink="">
      <xdr:nvSpPr>
        <xdr:cNvPr id="431" name="フローチャート: 判断 430"/>
        <xdr:cNvSpPr/>
      </xdr:nvSpPr>
      <xdr:spPr>
        <a:xfrm>
          <a:off x="13093700" y="6101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111125</xdr:rowOff>
    </xdr:from>
    <xdr:to>
      <xdr:col>72</xdr:col>
      <xdr:colOff>38100</xdr:colOff>
      <xdr:row>37</xdr:row>
      <xdr:rowOff>41275</xdr:rowOff>
    </xdr:to>
    <xdr:sp macro="" textlink="">
      <xdr:nvSpPr>
        <xdr:cNvPr id="432" name="フローチャート: 判断 431"/>
        <xdr:cNvSpPr/>
      </xdr:nvSpPr>
      <xdr:spPr>
        <a:xfrm>
          <a:off x="12299950" y="60610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154940</xdr:rowOff>
    </xdr:from>
    <xdr:to>
      <xdr:col>67</xdr:col>
      <xdr:colOff>101600</xdr:colOff>
      <xdr:row>37</xdr:row>
      <xdr:rowOff>85090</xdr:rowOff>
    </xdr:to>
    <xdr:sp macro="" textlink="">
      <xdr:nvSpPr>
        <xdr:cNvPr id="433" name="フローチャート: 判断 432"/>
        <xdr:cNvSpPr/>
      </xdr:nvSpPr>
      <xdr:spPr>
        <a:xfrm>
          <a:off x="11487150" y="6104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101600</xdr:rowOff>
    </xdr:from>
    <xdr:to>
      <xdr:col>67</xdr:col>
      <xdr:colOff>101600</xdr:colOff>
      <xdr:row>38</xdr:row>
      <xdr:rowOff>31750</xdr:rowOff>
    </xdr:to>
    <xdr:sp macro="" textlink="">
      <xdr:nvSpPr>
        <xdr:cNvPr id="439" name="楕円 438"/>
        <xdr:cNvSpPr/>
      </xdr:nvSpPr>
      <xdr:spPr>
        <a:xfrm>
          <a:off x="11487150" y="62166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652</xdr:rowOff>
    </xdr:from>
    <xdr:ext cx="405111" cy="259045"/>
    <xdr:sp macro="" textlink="">
      <xdr:nvSpPr>
        <xdr:cNvPr id="440" name="n_1aveValue【認定こども園・幼稚園・保育所】&#10;有形固定資産減価償却率"/>
        <xdr:cNvSpPr txBox="1"/>
      </xdr:nvSpPr>
      <xdr:spPr>
        <a:xfrm>
          <a:off x="13742044"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97807</xdr:rowOff>
    </xdr:from>
    <xdr:ext cx="405111" cy="259045"/>
    <xdr:sp macro="" textlink="">
      <xdr:nvSpPr>
        <xdr:cNvPr id="441" name="n_2aveValue【認定こども園・幼稚園・保育所】&#10;有形固定資産減価償却率"/>
        <xdr:cNvSpPr txBox="1"/>
      </xdr:nvSpPr>
      <xdr:spPr>
        <a:xfrm>
          <a:off x="1296099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57802</xdr:rowOff>
    </xdr:from>
    <xdr:ext cx="405111" cy="259045"/>
    <xdr:sp macro="" textlink="">
      <xdr:nvSpPr>
        <xdr:cNvPr id="442" name="n_3aveValue【認定こども園・幼稚園・保育所】&#10;有形固定資産減価償却率"/>
        <xdr:cNvSpPr txBox="1"/>
      </xdr:nvSpPr>
      <xdr:spPr>
        <a:xfrm>
          <a:off x="12167244" y="584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101617</xdr:rowOff>
    </xdr:from>
    <xdr:ext cx="405111" cy="259045"/>
    <xdr:sp macro="" textlink="">
      <xdr:nvSpPr>
        <xdr:cNvPr id="443" name="n_4aveValue【認定こども園・幼稚園・保育所】&#10;有形固定資産減価償却率"/>
        <xdr:cNvSpPr txBox="1"/>
      </xdr:nvSpPr>
      <xdr:spPr>
        <a:xfrm>
          <a:off x="113544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22877</xdr:rowOff>
    </xdr:from>
    <xdr:ext cx="405111" cy="259045"/>
    <xdr:sp macro="" textlink="">
      <xdr:nvSpPr>
        <xdr:cNvPr id="444" name="n_4mainValue【認定こども園・幼稚園・保育所】&#10;有形固定資産減価償却率"/>
        <xdr:cNvSpPr txBox="1"/>
      </xdr:nvSpPr>
      <xdr:spPr>
        <a:xfrm>
          <a:off x="11354444" y="6303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108585</xdr:rowOff>
    </xdr:from>
    <xdr:to>
      <xdr:col>116</xdr:col>
      <xdr:colOff>62864</xdr:colOff>
      <xdr:row>41</xdr:row>
      <xdr:rowOff>158115</xdr:rowOff>
    </xdr:to>
    <xdr:cxnSp macro="">
      <xdr:nvCxnSpPr>
        <xdr:cNvPr id="468" name="直線コネクタ 467"/>
        <xdr:cNvCxnSpPr/>
      </xdr:nvCxnSpPr>
      <xdr:spPr>
        <a:xfrm flipV="1">
          <a:off x="19951064" y="5728335"/>
          <a:ext cx="0" cy="120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161942</xdr:rowOff>
    </xdr:from>
    <xdr:ext cx="469744" cy="259045"/>
    <xdr:sp macro="" textlink="">
      <xdr:nvSpPr>
        <xdr:cNvPr id="469" name="【認定こども園・幼稚園・保育所】&#10;一人当たり面積最小値テキスト"/>
        <xdr:cNvSpPr txBox="1"/>
      </xdr:nvSpPr>
      <xdr:spPr>
        <a:xfrm>
          <a:off x="19989800" y="693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158115</xdr:rowOff>
    </xdr:from>
    <xdr:to>
      <xdr:col>116</xdr:col>
      <xdr:colOff>152400</xdr:colOff>
      <xdr:row>41</xdr:row>
      <xdr:rowOff>158115</xdr:rowOff>
    </xdr:to>
    <xdr:cxnSp macro="">
      <xdr:nvCxnSpPr>
        <xdr:cNvPr id="470" name="直線コネクタ 469"/>
        <xdr:cNvCxnSpPr/>
      </xdr:nvCxnSpPr>
      <xdr:spPr>
        <a:xfrm>
          <a:off x="19881850" y="6933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55262</xdr:rowOff>
    </xdr:from>
    <xdr:ext cx="469744" cy="259045"/>
    <xdr:sp macro="" textlink="">
      <xdr:nvSpPr>
        <xdr:cNvPr id="471" name="【認定こども園・幼稚園・保育所】&#10;一人当たり面積最大値テキスト"/>
        <xdr:cNvSpPr txBox="1"/>
      </xdr:nvSpPr>
      <xdr:spPr>
        <a:xfrm>
          <a:off x="19989800" y="550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108585</xdr:rowOff>
    </xdr:from>
    <xdr:to>
      <xdr:col>116</xdr:col>
      <xdr:colOff>152400</xdr:colOff>
      <xdr:row>34</xdr:row>
      <xdr:rowOff>108585</xdr:rowOff>
    </xdr:to>
    <xdr:cxnSp macro="">
      <xdr:nvCxnSpPr>
        <xdr:cNvPr id="472" name="直線コネクタ 471"/>
        <xdr:cNvCxnSpPr/>
      </xdr:nvCxnSpPr>
      <xdr:spPr>
        <a:xfrm>
          <a:off x="19881850" y="5728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131462</xdr:rowOff>
    </xdr:from>
    <xdr:ext cx="469744" cy="259045"/>
    <xdr:sp macro="" textlink="">
      <xdr:nvSpPr>
        <xdr:cNvPr id="473" name="【認定こども園・幼稚園・保育所】&#10;一人当たり面積平均値テキスト"/>
        <xdr:cNvSpPr txBox="1"/>
      </xdr:nvSpPr>
      <xdr:spPr>
        <a:xfrm>
          <a:off x="19989800" y="6411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153035</xdr:rowOff>
    </xdr:from>
    <xdr:to>
      <xdr:col>116</xdr:col>
      <xdr:colOff>114300</xdr:colOff>
      <xdr:row>39</xdr:row>
      <xdr:rowOff>83185</xdr:rowOff>
    </xdr:to>
    <xdr:sp macro="" textlink="">
      <xdr:nvSpPr>
        <xdr:cNvPr id="474" name="フローチャート: 判断 473"/>
        <xdr:cNvSpPr/>
      </xdr:nvSpPr>
      <xdr:spPr>
        <a:xfrm>
          <a:off x="19900900" y="6433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12065</xdr:rowOff>
    </xdr:from>
    <xdr:to>
      <xdr:col>112</xdr:col>
      <xdr:colOff>38100</xdr:colOff>
      <xdr:row>39</xdr:row>
      <xdr:rowOff>113665</xdr:rowOff>
    </xdr:to>
    <xdr:sp macro="" textlink="">
      <xdr:nvSpPr>
        <xdr:cNvPr id="475" name="フローチャート: 判断 474"/>
        <xdr:cNvSpPr/>
      </xdr:nvSpPr>
      <xdr:spPr>
        <a:xfrm>
          <a:off x="19157950" y="64573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164465</xdr:rowOff>
    </xdr:from>
    <xdr:to>
      <xdr:col>107</xdr:col>
      <xdr:colOff>101600</xdr:colOff>
      <xdr:row>39</xdr:row>
      <xdr:rowOff>94615</xdr:rowOff>
    </xdr:to>
    <xdr:sp macro="" textlink="">
      <xdr:nvSpPr>
        <xdr:cNvPr id="476" name="フローチャート: 判断 475"/>
        <xdr:cNvSpPr/>
      </xdr:nvSpPr>
      <xdr:spPr>
        <a:xfrm>
          <a:off x="18345150" y="6444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477" name="フローチャート: 判断 476"/>
        <xdr:cNvSpPr/>
      </xdr:nvSpPr>
      <xdr:spPr>
        <a:xfrm>
          <a:off x="175514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15875</xdr:rowOff>
    </xdr:from>
    <xdr:to>
      <xdr:col>98</xdr:col>
      <xdr:colOff>38100</xdr:colOff>
      <xdr:row>39</xdr:row>
      <xdr:rowOff>117475</xdr:rowOff>
    </xdr:to>
    <xdr:sp macro="" textlink="">
      <xdr:nvSpPr>
        <xdr:cNvPr id="478" name="フローチャート: 判断 477"/>
        <xdr:cNvSpPr/>
      </xdr:nvSpPr>
      <xdr:spPr>
        <a:xfrm>
          <a:off x="16757650" y="64611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107315</xdr:rowOff>
    </xdr:from>
    <xdr:to>
      <xdr:col>98</xdr:col>
      <xdr:colOff>38100</xdr:colOff>
      <xdr:row>40</xdr:row>
      <xdr:rowOff>37465</xdr:rowOff>
    </xdr:to>
    <xdr:sp macro="" textlink="">
      <xdr:nvSpPr>
        <xdr:cNvPr id="484" name="楕円 483"/>
        <xdr:cNvSpPr/>
      </xdr:nvSpPr>
      <xdr:spPr>
        <a:xfrm>
          <a:off x="16757650" y="65525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130192</xdr:rowOff>
    </xdr:from>
    <xdr:ext cx="469744" cy="259045"/>
    <xdr:sp macro="" textlink="">
      <xdr:nvSpPr>
        <xdr:cNvPr id="485" name="n_1aveValue【認定こども園・幼稚園・保育所】&#10;一人当たり面積"/>
        <xdr:cNvSpPr txBox="1"/>
      </xdr:nvSpPr>
      <xdr:spPr>
        <a:xfrm>
          <a:off x="18980227" y="624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111142</xdr:rowOff>
    </xdr:from>
    <xdr:ext cx="469744" cy="259045"/>
    <xdr:sp macro="" textlink="">
      <xdr:nvSpPr>
        <xdr:cNvPr id="486" name="n_2aveValue【認定こども園・幼稚園・保育所】&#10;一人当たり面積"/>
        <xdr:cNvSpPr txBox="1"/>
      </xdr:nvSpPr>
      <xdr:spPr>
        <a:xfrm>
          <a:off x="1818012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487" name="n_3aveValue【認定こども園・幼稚園・保育所】&#10;一人当たり面積"/>
        <xdr:cNvSpPr txBox="1"/>
      </xdr:nvSpPr>
      <xdr:spPr>
        <a:xfrm>
          <a:off x="1738637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134002</xdr:rowOff>
    </xdr:from>
    <xdr:ext cx="469744" cy="259045"/>
    <xdr:sp macro="" textlink="">
      <xdr:nvSpPr>
        <xdr:cNvPr id="488" name="n_4aveValue【認定こども園・幼稚園・保育所】&#10;一人当たり面積"/>
        <xdr:cNvSpPr txBox="1"/>
      </xdr:nvSpPr>
      <xdr:spPr>
        <a:xfrm>
          <a:off x="16592627" y="624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28592</xdr:rowOff>
    </xdr:from>
    <xdr:ext cx="469744" cy="259045"/>
    <xdr:sp macro="" textlink="">
      <xdr:nvSpPr>
        <xdr:cNvPr id="489" name="n_4mainValue【認定こども園・幼稚園・保育所】&#10;一人当たり面積"/>
        <xdr:cNvSpPr txBox="1"/>
      </xdr:nvSpPr>
      <xdr:spPr>
        <a:xfrm>
          <a:off x="16592627" y="66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0" name="正方形/長方形 489"/>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1" name="正方形/長方形 490"/>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2" name="正方形/長方形 491"/>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3" name="正方形/長方形 492"/>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4" name="正方形/長方形 493"/>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5" name="正方形/長方形 494"/>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6" name="正方形/長方形 495"/>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正方形/長方形 496"/>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8" name="テキスト ボックス 497"/>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9" name="直線コネクタ 498"/>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0" name="テキスト ボックス 499"/>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01" name="直線コネクタ 500"/>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02" name="テキスト ボックス 501"/>
        <xdr:cNvSpPr txBox="1"/>
      </xdr:nvSpPr>
      <xdr:spPr>
        <a:xfrm>
          <a:off x="10842791" y="105675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3" name="直線コネクタ 502"/>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4" name="テキスト ボックス 503"/>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5" name="直線コネクタ 504"/>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6" name="テキスト ボックス 505"/>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7" name="直線コネクタ 506"/>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8" name="テキスト ボックス 507"/>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9" name="直線コネクタ 508"/>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0" name="テキスト ボックス 509"/>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1" name="直線コネクタ 510"/>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12" name="テキスト ボックス 511"/>
        <xdr:cNvSpPr txBox="1"/>
      </xdr:nvSpPr>
      <xdr:spPr>
        <a:xfrm>
          <a:off x="10842791" y="89917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3" name="直線コネクタ 512"/>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14" name="テキスト ボックス 513"/>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5"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44087</xdr:rowOff>
    </xdr:from>
    <xdr:to>
      <xdr:col>85</xdr:col>
      <xdr:colOff>126364</xdr:colOff>
      <xdr:row>64</xdr:row>
      <xdr:rowOff>55517</xdr:rowOff>
    </xdr:to>
    <xdr:cxnSp macro="">
      <xdr:nvCxnSpPr>
        <xdr:cNvPr id="516" name="直線コネクタ 515"/>
        <xdr:cNvCxnSpPr/>
      </xdr:nvCxnSpPr>
      <xdr:spPr>
        <a:xfrm flipV="1">
          <a:off x="14699614" y="9130937"/>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59344</xdr:rowOff>
    </xdr:from>
    <xdr:ext cx="405111" cy="259045"/>
    <xdr:sp macro="" textlink="">
      <xdr:nvSpPr>
        <xdr:cNvPr id="517" name="【学校施設】&#10;有形固定資産減価償却率最小値テキスト"/>
        <xdr:cNvSpPr txBox="1"/>
      </xdr:nvSpPr>
      <xdr:spPr>
        <a:xfrm>
          <a:off x="14738350" y="106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55517</xdr:rowOff>
    </xdr:from>
    <xdr:to>
      <xdr:col>86</xdr:col>
      <xdr:colOff>25400</xdr:colOff>
      <xdr:row>64</xdr:row>
      <xdr:rowOff>55517</xdr:rowOff>
    </xdr:to>
    <xdr:cxnSp macro="">
      <xdr:nvCxnSpPr>
        <xdr:cNvPr id="518" name="直線コネクタ 517"/>
        <xdr:cNvCxnSpPr/>
      </xdr:nvCxnSpPr>
      <xdr:spPr>
        <a:xfrm>
          <a:off x="1461135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162214</xdr:rowOff>
    </xdr:from>
    <xdr:ext cx="405111" cy="259045"/>
    <xdr:sp macro="" textlink="">
      <xdr:nvSpPr>
        <xdr:cNvPr id="519" name="【学校施設】&#10;有形固定資産減価償却率最大値テキスト"/>
        <xdr:cNvSpPr txBox="1"/>
      </xdr:nvSpPr>
      <xdr:spPr>
        <a:xfrm>
          <a:off x="14738350" y="8918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44087</xdr:rowOff>
    </xdr:from>
    <xdr:to>
      <xdr:col>86</xdr:col>
      <xdr:colOff>25400</xdr:colOff>
      <xdr:row>55</xdr:row>
      <xdr:rowOff>44087</xdr:rowOff>
    </xdr:to>
    <xdr:cxnSp macro="">
      <xdr:nvCxnSpPr>
        <xdr:cNvPr id="520" name="直線コネクタ 519"/>
        <xdr:cNvCxnSpPr/>
      </xdr:nvCxnSpPr>
      <xdr:spPr>
        <a:xfrm>
          <a:off x="14611350" y="91309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21062</xdr:rowOff>
    </xdr:from>
    <xdr:ext cx="405111" cy="259045"/>
    <xdr:sp macro="" textlink="">
      <xdr:nvSpPr>
        <xdr:cNvPr id="521" name="【学校施設】&#10;有形固定資産減価償却率平均値テキスト"/>
        <xdr:cNvSpPr txBox="1"/>
      </xdr:nvSpPr>
      <xdr:spPr>
        <a:xfrm>
          <a:off x="14738350" y="9768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522" name="フローチャート: 判断 521"/>
        <xdr:cNvSpPr/>
      </xdr:nvSpPr>
      <xdr:spPr>
        <a:xfrm>
          <a:off x="14649450" y="99105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169635</xdr:rowOff>
    </xdr:from>
    <xdr:to>
      <xdr:col>81</xdr:col>
      <xdr:colOff>101600</xdr:colOff>
      <xdr:row>60</xdr:row>
      <xdr:rowOff>99785</xdr:rowOff>
    </xdr:to>
    <xdr:sp macro="" textlink="">
      <xdr:nvSpPr>
        <xdr:cNvPr id="523" name="フローチャート: 判断 522"/>
        <xdr:cNvSpPr/>
      </xdr:nvSpPr>
      <xdr:spPr>
        <a:xfrm>
          <a:off x="13887450" y="99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24" name="フローチャート: 判断 523"/>
        <xdr:cNvSpPr/>
      </xdr:nvSpPr>
      <xdr:spPr>
        <a:xfrm>
          <a:off x="13093700" y="98483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525" name="フローチャート: 判断 524"/>
        <xdr:cNvSpPr/>
      </xdr:nvSpPr>
      <xdr:spPr>
        <a:xfrm>
          <a:off x="12299950" y="98744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94524</xdr:rowOff>
    </xdr:from>
    <xdr:to>
      <xdr:col>67</xdr:col>
      <xdr:colOff>101600</xdr:colOff>
      <xdr:row>60</xdr:row>
      <xdr:rowOff>24674</xdr:rowOff>
    </xdr:to>
    <xdr:sp macro="" textlink="">
      <xdr:nvSpPr>
        <xdr:cNvPr id="526" name="フローチャート: 判断 525"/>
        <xdr:cNvSpPr/>
      </xdr:nvSpPr>
      <xdr:spPr>
        <a:xfrm>
          <a:off x="11487150" y="9841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7" name="テキスト ボックス 52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8" name="テキスト ボックス 52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9" name="テキスト ボックス 52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0" name="テキスト ボックス 52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1" name="テキスト ボックス 53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9616</xdr:rowOff>
    </xdr:from>
    <xdr:to>
      <xdr:col>85</xdr:col>
      <xdr:colOff>177800</xdr:colOff>
      <xdr:row>63</xdr:row>
      <xdr:rowOff>111216</xdr:rowOff>
    </xdr:to>
    <xdr:sp macro="" textlink="">
      <xdr:nvSpPr>
        <xdr:cNvPr id="532" name="楕円 531"/>
        <xdr:cNvSpPr/>
      </xdr:nvSpPr>
      <xdr:spPr>
        <a:xfrm>
          <a:off x="14649450" y="1041726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159493</xdr:rowOff>
    </xdr:from>
    <xdr:ext cx="405111" cy="259045"/>
    <xdr:sp macro="" textlink="">
      <xdr:nvSpPr>
        <xdr:cNvPr id="533" name="【学校施設】&#10;有形固定資産減価償却率該当値テキスト"/>
        <xdr:cNvSpPr txBox="1"/>
      </xdr:nvSpPr>
      <xdr:spPr>
        <a:xfrm>
          <a:off x="14738350" y="1040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29210</xdr:rowOff>
    </xdr:from>
    <xdr:to>
      <xdr:col>81</xdr:col>
      <xdr:colOff>101600</xdr:colOff>
      <xdr:row>63</xdr:row>
      <xdr:rowOff>130810</xdr:rowOff>
    </xdr:to>
    <xdr:sp macro="" textlink="">
      <xdr:nvSpPr>
        <xdr:cNvPr id="534" name="楕円 533"/>
        <xdr:cNvSpPr/>
      </xdr:nvSpPr>
      <xdr:spPr>
        <a:xfrm>
          <a:off x="13887450" y="1043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60416</xdr:rowOff>
    </xdr:from>
    <xdr:to>
      <xdr:col>85</xdr:col>
      <xdr:colOff>127000</xdr:colOff>
      <xdr:row>63</xdr:row>
      <xdr:rowOff>80010</xdr:rowOff>
    </xdr:to>
    <xdr:cxnSp macro="">
      <xdr:nvCxnSpPr>
        <xdr:cNvPr id="535" name="直線コネクタ 534"/>
        <xdr:cNvCxnSpPr/>
      </xdr:nvCxnSpPr>
      <xdr:spPr>
        <a:xfrm flipV="1">
          <a:off x="13938250" y="10468066"/>
          <a:ext cx="762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3084</xdr:rowOff>
    </xdr:from>
    <xdr:to>
      <xdr:col>76</xdr:col>
      <xdr:colOff>165100</xdr:colOff>
      <xdr:row>63</xdr:row>
      <xdr:rowOff>104684</xdr:rowOff>
    </xdr:to>
    <xdr:sp macro="" textlink="">
      <xdr:nvSpPr>
        <xdr:cNvPr id="536" name="楕円 535"/>
        <xdr:cNvSpPr/>
      </xdr:nvSpPr>
      <xdr:spPr>
        <a:xfrm>
          <a:off x="13093700" y="104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53884</xdr:rowOff>
    </xdr:from>
    <xdr:to>
      <xdr:col>81</xdr:col>
      <xdr:colOff>50800</xdr:colOff>
      <xdr:row>63</xdr:row>
      <xdr:rowOff>80010</xdr:rowOff>
    </xdr:to>
    <xdr:cxnSp macro="">
      <xdr:nvCxnSpPr>
        <xdr:cNvPr id="537" name="直線コネクタ 536"/>
        <xdr:cNvCxnSpPr/>
      </xdr:nvCxnSpPr>
      <xdr:spPr>
        <a:xfrm>
          <a:off x="13144500" y="10461534"/>
          <a:ext cx="7937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94524</xdr:rowOff>
    </xdr:from>
    <xdr:to>
      <xdr:col>72</xdr:col>
      <xdr:colOff>38100</xdr:colOff>
      <xdr:row>64</xdr:row>
      <xdr:rowOff>24674</xdr:rowOff>
    </xdr:to>
    <xdr:sp macro="" textlink="">
      <xdr:nvSpPr>
        <xdr:cNvPr id="538" name="楕円 537"/>
        <xdr:cNvSpPr/>
      </xdr:nvSpPr>
      <xdr:spPr>
        <a:xfrm>
          <a:off x="12299950" y="105021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53884</xdr:rowOff>
    </xdr:from>
    <xdr:to>
      <xdr:col>76</xdr:col>
      <xdr:colOff>114300</xdr:colOff>
      <xdr:row>63</xdr:row>
      <xdr:rowOff>145324</xdr:rowOff>
    </xdr:to>
    <xdr:cxnSp macro="">
      <xdr:nvCxnSpPr>
        <xdr:cNvPr id="539" name="直線コネクタ 538"/>
        <xdr:cNvCxnSpPr/>
      </xdr:nvCxnSpPr>
      <xdr:spPr>
        <a:xfrm flipV="1">
          <a:off x="12344400" y="10461534"/>
          <a:ext cx="8001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114119</xdr:rowOff>
    </xdr:from>
    <xdr:to>
      <xdr:col>67</xdr:col>
      <xdr:colOff>101600</xdr:colOff>
      <xdr:row>64</xdr:row>
      <xdr:rowOff>44269</xdr:rowOff>
    </xdr:to>
    <xdr:sp macro="" textlink="">
      <xdr:nvSpPr>
        <xdr:cNvPr id="540" name="楕円 539"/>
        <xdr:cNvSpPr/>
      </xdr:nvSpPr>
      <xdr:spPr>
        <a:xfrm>
          <a:off x="11487150" y="105217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145324</xdr:rowOff>
    </xdr:from>
    <xdr:to>
      <xdr:col>71</xdr:col>
      <xdr:colOff>177800</xdr:colOff>
      <xdr:row>63</xdr:row>
      <xdr:rowOff>164919</xdr:rowOff>
    </xdr:to>
    <xdr:cxnSp macro="">
      <xdr:nvCxnSpPr>
        <xdr:cNvPr id="541" name="直線コネクタ 540"/>
        <xdr:cNvCxnSpPr/>
      </xdr:nvCxnSpPr>
      <xdr:spPr>
        <a:xfrm flipV="1">
          <a:off x="11537950" y="10552974"/>
          <a:ext cx="8064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116312</xdr:rowOff>
    </xdr:from>
    <xdr:ext cx="405111" cy="259045"/>
    <xdr:sp macro="" textlink="">
      <xdr:nvSpPr>
        <xdr:cNvPr id="542" name="n_1aveValue【学校施設】&#10;有形固定資産減価償却率"/>
        <xdr:cNvSpPr txBox="1"/>
      </xdr:nvSpPr>
      <xdr:spPr>
        <a:xfrm>
          <a:off x="13742044" y="969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47733</xdr:rowOff>
    </xdr:from>
    <xdr:ext cx="405111" cy="259045"/>
    <xdr:sp macro="" textlink="">
      <xdr:nvSpPr>
        <xdr:cNvPr id="543" name="n_2aveValue【学校施設】&#10;有形固定資産減価償却率"/>
        <xdr:cNvSpPr txBox="1"/>
      </xdr:nvSpPr>
      <xdr:spPr>
        <a:xfrm>
          <a:off x="12960994" y="96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544" name="n_3aveValue【学校施設】&#10;有形固定資産減価償却率"/>
        <xdr:cNvSpPr txBox="1"/>
      </xdr:nvSpPr>
      <xdr:spPr>
        <a:xfrm>
          <a:off x="12167244" y="965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41201</xdr:rowOff>
    </xdr:from>
    <xdr:ext cx="405111" cy="259045"/>
    <xdr:sp macro="" textlink="">
      <xdr:nvSpPr>
        <xdr:cNvPr id="545" name="n_4aveValue【学校施設】&#10;有形固定資産減価償却率"/>
        <xdr:cNvSpPr txBox="1"/>
      </xdr:nvSpPr>
      <xdr:spPr>
        <a:xfrm>
          <a:off x="11354444" y="96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121937</xdr:rowOff>
    </xdr:from>
    <xdr:ext cx="405111" cy="259045"/>
    <xdr:sp macro="" textlink="">
      <xdr:nvSpPr>
        <xdr:cNvPr id="546" name="n_1mainValue【学校施設】&#10;有形固定資産減価償却率"/>
        <xdr:cNvSpPr txBox="1"/>
      </xdr:nvSpPr>
      <xdr:spPr>
        <a:xfrm>
          <a:off x="13742044" y="1052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95811</xdr:rowOff>
    </xdr:from>
    <xdr:ext cx="405111" cy="259045"/>
    <xdr:sp macro="" textlink="">
      <xdr:nvSpPr>
        <xdr:cNvPr id="547" name="n_2mainValue【学校施設】&#10;有形固定資産減価償却率"/>
        <xdr:cNvSpPr txBox="1"/>
      </xdr:nvSpPr>
      <xdr:spPr>
        <a:xfrm>
          <a:off x="12960994" y="1050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15801</xdr:rowOff>
    </xdr:from>
    <xdr:ext cx="405111" cy="259045"/>
    <xdr:sp macro="" textlink="">
      <xdr:nvSpPr>
        <xdr:cNvPr id="548" name="n_3mainValue【学校施設】&#10;有形固定資産減価償却率"/>
        <xdr:cNvSpPr txBox="1"/>
      </xdr:nvSpPr>
      <xdr:spPr>
        <a:xfrm>
          <a:off x="121672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35396</xdr:rowOff>
    </xdr:from>
    <xdr:ext cx="405111" cy="259045"/>
    <xdr:sp macro="" textlink="">
      <xdr:nvSpPr>
        <xdr:cNvPr id="549" name="n_4mainValue【学校施設】&#10;有形固定資産減価償却率"/>
        <xdr:cNvSpPr txBox="1"/>
      </xdr:nvSpPr>
      <xdr:spPr>
        <a:xfrm>
          <a:off x="113544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0" name="テキスト ボックス 559"/>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61" name="直線コネクタ 560"/>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2" name="テキスト ボックス 561"/>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3" name="直線コネクタ 562"/>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4" name="テキスト ボックス 563"/>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5" name="直線コネクタ 564"/>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6" name="テキスト ボックス 565"/>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7" name="直線コネクタ 566"/>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8" name="テキスト ボックス 567"/>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9" name="直線コネクタ 568"/>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0" name="テキスト ボックス 569"/>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1" name="直線コネクタ 570"/>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2" name="テキスト ボックス 571"/>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3" name="直線コネクタ 57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4" name="テキスト ボックス 57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24493</xdr:rowOff>
    </xdr:from>
    <xdr:to>
      <xdr:col>116</xdr:col>
      <xdr:colOff>62864</xdr:colOff>
      <xdr:row>65</xdr:row>
      <xdr:rowOff>34616</xdr:rowOff>
    </xdr:to>
    <xdr:cxnSp macro="">
      <xdr:nvCxnSpPr>
        <xdr:cNvPr id="576" name="直線コネクタ 575"/>
        <xdr:cNvCxnSpPr/>
      </xdr:nvCxnSpPr>
      <xdr:spPr>
        <a:xfrm flipV="1">
          <a:off x="19951064" y="9276443"/>
          <a:ext cx="0" cy="1496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65</xdr:row>
      <xdr:rowOff>38443</xdr:rowOff>
    </xdr:from>
    <xdr:ext cx="469744" cy="259045"/>
    <xdr:sp macro="" textlink="">
      <xdr:nvSpPr>
        <xdr:cNvPr id="577" name="【学校施設】&#10;一人当たり面積最小値テキスト"/>
        <xdr:cNvSpPr txBox="1"/>
      </xdr:nvSpPr>
      <xdr:spPr>
        <a:xfrm>
          <a:off x="19989800" y="10776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65</xdr:row>
      <xdr:rowOff>34616</xdr:rowOff>
    </xdr:from>
    <xdr:to>
      <xdr:col>116</xdr:col>
      <xdr:colOff>152400</xdr:colOff>
      <xdr:row>65</xdr:row>
      <xdr:rowOff>34616</xdr:rowOff>
    </xdr:to>
    <xdr:cxnSp macro="">
      <xdr:nvCxnSpPr>
        <xdr:cNvPr id="578" name="直線コネクタ 577"/>
        <xdr:cNvCxnSpPr/>
      </xdr:nvCxnSpPr>
      <xdr:spPr>
        <a:xfrm>
          <a:off x="19881850" y="107724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142620</xdr:rowOff>
    </xdr:from>
    <xdr:ext cx="469744" cy="259045"/>
    <xdr:sp macro="" textlink="">
      <xdr:nvSpPr>
        <xdr:cNvPr id="579" name="【学校施設】&#10;一人当たり面積最大値テキスト"/>
        <xdr:cNvSpPr txBox="1"/>
      </xdr:nvSpPr>
      <xdr:spPr>
        <a:xfrm>
          <a:off x="19989800" y="906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24493</xdr:rowOff>
    </xdr:from>
    <xdr:to>
      <xdr:col>116</xdr:col>
      <xdr:colOff>152400</xdr:colOff>
      <xdr:row>56</xdr:row>
      <xdr:rowOff>24493</xdr:rowOff>
    </xdr:to>
    <xdr:cxnSp macro="">
      <xdr:nvCxnSpPr>
        <xdr:cNvPr id="580" name="直線コネクタ 579"/>
        <xdr:cNvCxnSpPr/>
      </xdr:nvCxnSpPr>
      <xdr:spPr>
        <a:xfrm>
          <a:off x="19881850" y="92764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40294</xdr:rowOff>
    </xdr:from>
    <xdr:ext cx="469744" cy="259045"/>
    <xdr:sp macro="" textlink="">
      <xdr:nvSpPr>
        <xdr:cNvPr id="581" name="【学校施設】&#10;一人当たり面積平均値テキスト"/>
        <xdr:cNvSpPr txBox="1"/>
      </xdr:nvSpPr>
      <xdr:spPr>
        <a:xfrm>
          <a:off x="19989800" y="10117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61867</xdr:rowOff>
    </xdr:from>
    <xdr:to>
      <xdr:col>116</xdr:col>
      <xdr:colOff>114300</xdr:colOff>
      <xdr:row>61</xdr:row>
      <xdr:rowOff>163467</xdr:rowOff>
    </xdr:to>
    <xdr:sp macro="" textlink="">
      <xdr:nvSpPr>
        <xdr:cNvPr id="582" name="フローチャート: 判断 581"/>
        <xdr:cNvSpPr/>
      </xdr:nvSpPr>
      <xdr:spPr>
        <a:xfrm>
          <a:off x="19900900" y="1013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7656</xdr:rowOff>
    </xdr:from>
    <xdr:to>
      <xdr:col>112</xdr:col>
      <xdr:colOff>38100</xdr:colOff>
      <xdr:row>61</xdr:row>
      <xdr:rowOff>109256</xdr:rowOff>
    </xdr:to>
    <xdr:sp macro="" textlink="">
      <xdr:nvSpPr>
        <xdr:cNvPr id="583" name="フローチャート: 判断 582"/>
        <xdr:cNvSpPr/>
      </xdr:nvSpPr>
      <xdr:spPr>
        <a:xfrm>
          <a:off x="19157950" y="100851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151347</xdr:rowOff>
    </xdr:from>
    <xdr:to>
      <xdr:col>107</xdr:col>
      <xdr:colOff>101600</xdr:colOff>
      <xdr:row>61</xdr:row>
      <xdr:rowOff>81497</xdr:rowOff>
    </xdr:to>
    <xdr:sp macro="" textlink="">
      <xdr:nvSpPr>
        <xdr:cNvPr id="584" name="フローチャート: 判断 583"/>
        <xdr:cNvSpPr/>
      </xdr:nvSpPr>
      <xdr:spPr>
        <a:xfrm>
          <a:off x="18345150" y="100636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1451</xdr:rowOff>
    </xdr:from>
    <xdr:to>
      <xdr:col>102</xdr:col>
      <xdr:colOff>165100</xdr:colOff>
      <xdr:row>61</xdr:row>
      <xdr:rowOff>103051</xdr:rowOff>
    </xdr:to>
    <xdr:sp macro="" textlink="">
      <xdr:nvSpPr>
        <xdr:cNvPr id="585" name="フローチャート: 判断 584"/>
        <xdr:cNvSpPr/>
      </xdr:nvSpPr>
      <xdr:spPr>
        <a:xfrm>
          <a:off x="17551400" y="1007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148409</xdr:rowOff>
    </xdr:from>
    <xdr:to>
      <xdr:col>98</xdr:col>
      <xdr:colOff>38100</xdr:colOff>
      <xdr:row>61</xdr:row>
      <xdr:rowOff>78559</xdr:rowOff>
    </xdr:to>
    <xdr:sp macro="" textlink="">
      <xdr:nvSpPr>
        <xdr:cNvPr id="586" name="フローチャート: 判断 585"/>
        <xdr:cNvSpPr/>
      </xdr:nvSpPr>
      <xdr:spPr>
        <a:xfrm>
          <a:off x="16757650" y="100607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169309</xdr:rowOff>
    </xdr:from>
    <xdr:to>
      <xdr:col>116</xdr:col>
      <xdr:colOff>114300</xdr:colOff>
      <xdr:row>60</xdr:row>
      <xdr:rowOff>99459</xdr:rowOff>
    </xdr:to>
    <xdr:sp macro="" textlink="">
      <xdr:nvSpPr>
        <xdr:cNvPr id="592" name="楕円 591"/>
        <xdr:cNvSpPr/>
      </xdr:nvSpPr>
      <xdr:spPr>
        <a:xfrm>
          <a:off x="199009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20736</xdr:rowOff>
    </xdr:from>
    <xdr:ext cx="469744" cy="259045"/>
    <xdr:sp macro="" textlink="">
      <xdr:nvSpPr>
        <xdr:cNvPr id="593" name="【学校施設】&#10;一人当たり面積該当値テキスト"/>
        <xdr:cNvSpPr txBox="1"/>
      </xdr:nvSpPr>
      <xdr:spPr>
        <a:xfrm>
          <a:off x="19989800" y="976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64153</xdr:rowOff>
    </xdr:from>
    <xdr:to>
      <xdr:col>112</xdr:col>
      <xdr:colOff>38100</xdr:colOff>
      <xdr:row>60</xdr:row>
      <xdr:rowOff>165753</xdr:rowOff>
    </xdr:to>
    <xdr:sp macro="" textlink="">
      <xdr:nvSpPr>
        <xdr:cNvPr id="594" name="楕円 593"/>
        <xdr:cNvSpPr/>
      </xdr:nvSpPr>
      <xdr:spPr>
        <a:xfrm>
          <a:off x="19157950" y="99765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48659</xdr:rowOff>
    </xdr:from>
    <xdr:to>
      <xdr:col>116</xdr:col>
      <xdr:colOff>63500</xdr:colOff>
      <xdr:row>60</xdr:row>
      <xdr:rowOff>114953</xdr:rowOff>
    </xdr:to>
    <xdr:cxnSp macro="">
      <xdr:nvCxnSpPr>
        <xdr:cNvPr id="595" name="直線コネクタ 594"/>
        <xdr:cNvCxnSpPr/>
      </xdr:nvCxnSpPr>
      <xdr:spPr>
        <a:xfrm flipV="1">
          <a:off x="19202400" y="9961009"/>
          <a:ext cx="7493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85054</xdr:rowOff>
    </xdr:from>
    <xdr:to>
      <xdr:col>107</xdr:col>
      <xdr:colOff>101600</xdr:colOff>
      <xdr:row>61</xdr:row>
      <xdr:rowOff>15204</xdr:rowOff>
    </xdr:to>
    <xdr:sp macro="" textlink="">
      <xdr:nvSpPr>
        <xdr:cNvPr id="596" name="楕円 595"/>
        <xdr:cNvSpPr/>
      </xdr:nvSpPr>
      <xdr:spPr>
        <a:xfrm>
          <a:off x="18345150" y="99974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114953</xdr:rowOff>
    </xdr:from>
    <xdr:to>
      <xdr:col>111</xdr:col>
      <xdr:colOff>177800</xdr:colOff>
      <xdr:row>60</xdr:row>
      <xdr:rowOff>135854</xdr:rowOff>
    </xdr:to>
    <xdr:cxnSp macro="">
      <xdr:nvCxnSpPr>
        <xdr:cNvPr id="597" name="直線コネクタ 596"/>
        <xdr:cNvCxnSpPr/>
      </xdr:nvCxnSpPr>
      <xdr:spPr>
        <a:xfrm flipV="1">
          <a:off x="18395950" y="10027303"/>
          <a:ext cx="806450" cy="2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106281</xdr:rowOff>
    </xdr:from>
    <xdr:to>
      <xdr:col>102</xdr:col>
      <xdr:colOff>165100</xdr:colOff>
      <xdr:row>61</xdr:row>
      <xdr:rowOff>36431</xdr:rowOff>
    </xdr:to>
    <xdr:sp macro="" textlink="">
      <xdr:nvSpPr>
        <xdr:cNvPr id="598" name="楕円 597"/>
        <xdr:cNvSpPr/>
      </xdr:nvSpPr>
      <xdr:spPr>
        <a:xfrm>
          <a:off x="17551400" y="100186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135854</xdr:rowOff>
    </xdr:from>
    <xdr:to>
      <xdr:col>107</xdr:col>
      <xdr:colOff>50800</xdr:colOff>
      <xdr:row>60</xdr:row>
      <xdr:rowOff>157081</xdr:rowOff>
    </xdr:to>
    <xdr:cxnSp macro="">
      <xdr:nvCxnSpPr>
        <xdr:cNvPr id="599" name="直線コネクタ 598"/>
        <xdr:cNvCxnSpPr/>
      </xdr:nvCxnSpPr>
      <xdr:spPr>
        <a:xfrm flipV="1">
          <a:off x="17602200" y="10048204"/>
          <a:ext cx="7937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124242</xdr:rowOff>
    </xdr:from>
    <xdr:to>
      <xdr:col>98</xdr:col>
      <xdr:colOff>38100</xdr:colOff>
      <xdr:row>61</xdr:row>
      <xdr:rowOff>54392</xdr:rowOff>
    </xdr:to>
    <xdr:sp macro="" textlink="">
      <xdr:nvSpPr>
        <xdr:cNvPr id="600" name="楕円 599"/>
        <xdr:cNvSpPr/>
      </xdr:nvSpPr>
      <xdr:spPr>
        <a:xfrm>
          <a:off x="16757650" y="100365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157081</xdr:rowOff>
    </xdr:from>
    <xdr:to>
      <xdr:col>102</xdr:col>
      <xdr:colOff>114300</xdr:colOff>
      <xdr:row>61</xdr:row>
      <xdr:rowOff>3592</xdr:rowOff>
    </xdr:to>
    <xdr:cxnSp macro="">
      <xdr:nvCxnSpPr>
        <xdr:cNvPr id="601" name="直線コネクタ 600"/>
        <xdr:cNvCxnSpPr/>
      </xdr:nvCxnSpPr>
      <xdr:spPr>
        <a:xfrm flipV="1">
          <a:off x="16802100" y="10069431"/>
          <a:ext cx="800100" cy="1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100383</xdr:rowOff>
    </xdr:from>
    <xdr:ext cx="469744" cy="259045"/>
    <xdr:sp macro="" textlink="">
      <xdr:nvSpPr>
        <xdr:cNvPr id="602" name="n_1aveValue【学校施設】&#10;一人当たり面積"/>
        <xdr:cNvSpPr txBox="1"/>
      </xdr:nvSpPr>
      <xdr:spPr>
        <a:xfrm>
          <a:off x="18980227" y="1017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72624</xdr:rowOff>
    </xdr:from>
    <xdr:ext cx="469744" cy="259045"/>
    <xdr:sp macro="" textlink="">
      <xdr:nvSpPr>
        <xdr:cNvPr id="603" name="n_2aveValue【学校施設】&#10;一人当たり面積"/>
        <xdr:cNvSpPr txBox="1"/>
      </xdr:nvSpPr>
      <xdr:spPr>
        <a:xfrm>
          <a:off x="18180127" y="1015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94178</xdr:rowOff>
    </xdr:from>
    <xdr:ext cx="469744" cy="259045"/>
    <xdr:sp macro="" textlink="">
      <xdr:nvSpPr>
        <xdr:cNvPr id="604" name="n_3aveValue【学校施設】&#10;一人当たり面積"/>
        <xdr:cNvSpPr txBox="1"/>
      </xdr:nvSpPr>
      <xdr:spPr>
        <a:xfrm>
          <a:off x="17386377" y="1017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69686</xdr:rowOff>
    </xdr:from>
    <xdr:ext cx="469744" cy="259045"/>
    <xdr:sp macro="" textlink="">
      <xdr:nvSpPr>
        <xdr:cNvPr id="605" name="n_4aveValue【学校施設】&#10;一人当たり面積"/>
        <xdr:cNvSpPr txBox="1"/>
      </xdr:nvSpPr>
      <xdr:spPr>
        <a:xfrm>
          <a:off x="16592627" y="10147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10830</xdr:rowOff>
    </xdr:from>
    <xdr:ext cx="469744" cy="259045"/>
    <xdr:sp macro="" textlink="">
      <xdr:nvSpPr>
        <xdr:cNvPr id="606" name="n_1mainValue【学校施設】&#10;一人当たり面積"/>
        <xdr:cNvSpPr txBox="1"/>
      </xdr:nvSpPr>
      <xdr:spPr>
        <a:xfrm>
          <a:off x="18980227" y="975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31731</xdr:rowOff>
    </xdr:from>
    <xdr:ext cx="469744" cy="259045"/>
    <xdr:sp macro="" textlink="">
      <xdr:nvSpPr>
        <xdr:cNvPr id="607" name="n_2mainValue【学校施設】&#10;一人当たり面積"/>
        <xdr:cNvSpPr txBox="1"/>
      </xdr:nvSpPr>
      <xdr:spPr>
        <a:xfrm>
          <a:off x="18180127" y="977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52958</xdr:rowOff>
    </xdr:from>
    <xdr:ext cx="469744" cy="259045"/>
    <xdr:sp macro="" textlink="">
      <xdr:nvSpPr>
        <xdr:cNvPr id="608" name="n_3mainValue【学校施設】&#10;一人当たり面積"/>
        <xdr:cNvSpPr txBox="1"/>
      </xdr:nvSpPr>
      <xdr:spPr>
        <a:xfrm>
          <a:off x="17386377" y="9800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70919</xdr:rowOff>
    </xdr:from>
    <xdr:ext cx="469744" cy="259045"/>
    <xdr:sp macro="" textlink="">
      <xdr:nvSpPr>
        <xdr:cNvPr id="609" name="n_4mainValue【学校施設】&#10;一人当たり面積"/>
        <xdr:cNvSpPr txBox="1"/>
      </xdr:nvSpPr>
      <xdr:spPr>
        <a:xfrm>
          <a:off x="16592627" y="981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0" name="正方形/長方形 609"/>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1" name="正方形/長方形 610"/>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2" name="正方形/長方形 611"/>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3" name="正方形/長方形 612"/>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4" name="正方形/長方形 613"/>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5" name="正方形/長方形 614"/>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6" name="正方形/長方形 615"/>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7" name="正方形/長方形 616"/>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6" name="正方形/長方形 625"/>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7" name="正方形/長方形 626"/>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8" name="正方形/長方形 627"/>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9" name="正方形/長方形 628"/>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0" name="正方形/長方形 629"/>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1" name="正方形/長方形 630"/>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2" name="正方形/長方形 631"/>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3" name="正方形/長方形 632"/>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4" name="テキスト ボックス 633"/>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5" name="直線コネクタ 634"/>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6" name="テキスト ボックス 635"/>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7" name="直線コネクタ 636"/>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38" name="テキスト ボックス 637"/>
        <xdr:cNvSpPr txBox="1"/>
      </xdr:nvSpPr>
      <xdr:spPr>
        <a:xfrm>
          <a:off x="107977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39" name="直線コネクタ 638"/>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0" name="テキスト ボックス 639"/>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1" name="直線コネクタ 640"/>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2" name="テキスト ボックス 641"/>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3" name="直線コネクタ 642"/>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44" name="テキスト ボックス 643"/>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46" name="テキスト ボックス 645"/>
        <xdr:cNvSpPr txBox="1"/>
      </xdr:nvSpPr>
      <xdr:spPr>
        <a:xfrm>
          <a:off x="108427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107</xdr:row>
      <xdr:rowOff>151637</xdr:rowOff>
    </xdr:to>
    <xdr:cxnSp macro="">
      <xdr:nvCxnSpPr>
        <xdr:cNvPr id="648" name="直線コネクタ 647"/>
        <xdr:cNvCxnSpPr/>
      </xdr:nvCxnSpPr>
      <xdr:spPr>
        <a:xfrm flipV="1">
          <a:off x="14699614" y="16661130"/>
          <a:ext cx="0" cy="1264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155464</xdr:rowOff>
    </xdr:from>
    <xdr:ext cx="405111" cy="259045"/>
    <xdr:sp macro="" textlink="">
      <xdr:nvSpPr>
        <xdr:cNvPr id="649" name="【公民館】&#10;有形固定資産減価償却率最小値テキスト"/>
        <xdr:cNvSpPr txBox="1"/>
      </xdr:nvSpPr>
      <xdr:spPr>
        <a:xfrm>
          <a:off x="14738350" y="17929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151637</xdr:rowOff>
    </xdr:from>
    <xdr:to>
      <xdr:col>86</xdr:col>
      <xdr:colOff>25400</xdr:colOff>
      <xdr:row>107</xdr:row>
      <xdr:rowOff>151637</xdr:rowOff>
    </xdr:to>
    <xdr:cxnSp macro="">
      <xdr:nvCxnSpPr>
        <xdr:cNvPr id="650" name="直線コネクタ 649"/>
        <xdr:cNvCxnSpPr/>
      </xdr:nvCxnSpPr>
      <xdr:spPr>
        <a:xfrm>
          <a:off x="14611350" y="179252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651" name="【公民館】&#10;有形固定資産減価償却率最大値テキスト"/>
        <xdr:cNvSpPr txBox="1"/>
      </xdr:nvSpPr>
      <xdr:spPr>
        <a:xfrm>
          <a:off x="14738350" y="16436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652" name="直線コネクタ 651"/>
        <xdr:cNvCxnSpPr/>
      </xdr:nvCxnSpPr>
      <xdr:spPr>
        <a:xfrm>
          <a:off x="14611350" y="16661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70121</xdr:rowOff>
    </xdr:from>
    <xdr:ext cx="405111" cy="259045"/>
    <xdr:sp macro="" textlink="">
      <xdr:nvSpPr>
        <xdr:cNvPr id="653" name="【公民館】&#10;有形固定資産減価償却率平均値テキスト"/>
        <xdr:cNvSpPr txBox="1"/>
      </xdr:nvSpPr>
      <xdr:spPr>
        <a:xfrm>
          <a:off x="14738350" y="173294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91694</xdr:rowOff>
    </xdr:from>
    <xdr:to>
      <xdr:col>85</xdr:col>
      <xdr:colOff>177800</xdr:colOff>
      <xdr:row>105</xdr:row>
      <xdr:rowOff>21844</xdr:rowOff>
    </xdr:to>
    <xdr:sp macro="" textlink="">
      <xdr:nvSpPr>
        <xdr:cNvPr id="654" name="フローチャート: 判断 653"/>
        <xdr:cNvSpPr/>
      </xdr:nvSpPr>
      <xdr:spPr>
        <a:xfrm>
          <a:off x="14649450" y="1735099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20828</xdr:rowOff>
    </xdr:from>
    <xdr:to>
      <xdr:col>81</xdr:col>
      <xdr:colOff>101600</xdr:colOff>
      <xdr:row>104</xdr:row>
      <xdr:rowOff>122428</xdr:rowOff>
    </xdr:to>
    <xdr:sp macro="" textlink="">
      <xdr:nvSpPr>
        <xdr:cNvPr id="655" name="フローチャート: 判断 654"/>
        <xdr:cNvSpPr/>
      </xdr:nvSpPr>
      <xdr:spPr>
        <a:xfrm>
          <a:off x="13887450" y="1728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98552</xdr:rowOff>
    </xdr:from>
    <xdr:to>
      <xdr:col>76</xdr:col>
      <xdr:colOff>165100</xdr:colOff>
      <xdr:row>104</xdr:row>
      <xdr:rowOff>28702</xdr:rowOff>
    </xdr:to>
    <xdr:sp macro="" textlink="">
      <xdr:nvSpPr>
        <xdr:cNvPr id="656" name="フローチャート: 判断 655"/>
        <xdr:cNvSpPr/>
      </xdr:nvSpPr>
      <xdr:spPr>
        <a:xfrm>
          <a:off x="13093700" y="1718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66548</xdr:rowOff>
    </xdr:from>
    <xdr:to>
      <xdr:col>72</xdr:col>
      <xdr:colOff>38100</xdr:colOff>
      <xdr:row>103</xdr:row>
      <xdr:rowOff>168148</xdr:rowOff>
    </xdr:to>
    <xdr:sp macro="" textlink="">
      <xdr:nvSpPr>
        <xdr:cNvPr id="657" name="フローチャート: 判断 656"/>
        <xdr:cNvSpPr/>
      </xdr:nvSpPr>
      <xdr:spPr>
        <a:xfrm>
          <a:off x="12299950" y="171543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57404</xdr:rowOff>
    </xdr:from>
    <xdr:to>
      <xdr:col>67</xdr:col>
      <xdr:colOff>101600</xdr:colOff>
      <xdr:row>103</xdr:row>
      <xdr:rowOff>159004</xdr:rowOff>
    </xdr:to>
    <xdr:sp macro="" textlink="">
      <xdr:nvSpPr>
        <xdr:cNvPr id="658" name="フローチャート: 判断 657"/>
        <xdr:cNvSpPr/>
      </xdr:nvSpPr>
      <xdr:spPr>
        <a:xfrm>
          <a:off x="11487150" y="1714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9" name="テキスト ボックス 658"/>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0" name="テキスト ボックス 659"/>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1" name="テキスト ボックス 660"/>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2" name="テキスト ボックス 661"/>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3" name="テキスト ボックス 662"/>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160274</xdr:rowOff>
    </xdr:from>
    <xdr:to>
      <xdr:col>85</xdr:col>
      <xdr:colOff>177800</xdr:colOff>
      <xdr:row>103</xdr:row>
      <xdr:rowOff>90424</xdr:rowOff>
    </xdr:to>
    <xdr:sp macro="" textlink="">
      <xdr:nvSpPr>
        <xdr:cNvPr id="664" name="楕円 663"/>
        <xdr:cNvSpPr/>
      </xdr:nvSpPr>
      <xdr:spPr>
        <a:xfrm>
          <a:off x="14649450" y="170766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11701</xdr:rowOff>
    </xdr:from>
    <xdr:ext cx="405111" cy="259045"/>
    <xdr:sp macro="" textlink="">
      <xdr:nvSpPr>
        <xdr:cNvPr id="665" name="【公民館】&#10;有形固定資産減価償却率該当値テキスト"/>
        <xdr:cNvSpPr txBox="1"/>
      </xdr:nvSpPr>
      <xdr:spPr>
        <a:xfrm>
          <a:off x="14738350" y="1692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121413</xdr:rowOff>
    </xdr:from>
    <xdr:to>
      <xdr:col>81</xdr:col>
      <xdr:colOff>101600</xdr:colOff>
      <xdr:row>103</xdr:row>
      <xdr:rowOff>51563</xdr:rowOff>
    </xdr:to>
    <xdr:sp macro="" textlink="">
      <xdr:nvSpPr>
        <xdr:cNvPr id="666" name="楕円 665"/>
        <xdr:cNvSpPr/>
      </xdr:nvSpPr>
      <xdr:spPr>
        <a:xfrm>
          <a:off x="13887450" y="1703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763</xdr:rowOff>
    </xdr:from>
    <xdr:to>
      <xdr:col>85</xdr:col>
      <xdr:colOff>127000</xdr:colOff>
      <xdr:row>103</xdr:row>
      <xdr:rowOff>39624</xdr:rowOff>
    </xdr:to>
    <xdr:cxnSp macro="">
      <xdr:nvCxnSpPr>
        <xdr:cNvPr id="667" name="直線コネクタ 666"/>
        <xdr:cNvCxnSpPr/>
      </xdr:nvCxnSpPr>
      <xdr:spPr>
        <a:xfrm>
          <a:off x="13938250" y="17088613"/>
          <a:ext cx="762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68835</xdr:rowOff>
    </xdr:from>
    <xdr:to>
      <xdr:col>76</xdr:col>
      <xdr:colOff>165100</xdr:colOff>
      <xdr:row>102</xdr:row>
      <xdr:rowOff>170435</xdr:rowOff>
    </xdr:to>
    <xdr:sp macro="" textlink="">
      <xdr:nvSpPr>
        <xdr:cNvPr id="668" name="楕円 667"/>
        <xdr:cNvSpPr/>
      </xdr:nvSpPr>
      <xdr:spPr>
        <a:xfrm>
          <a:off x="13093700" y="169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119635</xdr:rowOff>
    </xdr:from>
    <xdr:to>
      <xdr:col>81</xdr:col>
      <xdr:colOff>50800</xdr:colOff>
      <xdr:row>103</xdr:row>
      <xdr:rowOff>763</xdr:rowOff>
    </xdr:to>
    <xdr:cxnSp macro="">
      <xdr:nvCxnSpPr>
        <xdr:cNvPr id="669" name="直線コネクタ 668"/>
        <xdr:cNvCxnSpPr/>
      </xdr:nvCxnSpPr>
      <xdr:spPr>
        <a:xfrm>
          <a:off x="13144500" y="17036035"/>
          <a:ext cx="7937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18542</xdr:rowOff>
    </xdr:from>
    <xdr:to>
      <xdr:col>72</xdr:col>
      <xdr:colOff>38100</xdr:colOff>
      <xdr:row>102</xdr:row>
      <xdr:rowOff>120142</xdr:rowOff>
    </xdr:to>
    <xdr:sp macro="" textlink="">
      <xdr:nvSpPr>
        <xdr:cNvPr id="670" name="楕円 669"/>
        <xdr:cNvSpPr/>
      </xdr:nvSpPr>
      <xdr:spPr>
        <a:xfrm>
          <a:off x="12299950" y="169349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69342</xdr:rowOff>
    </xdr:from>
    <xdr:to>
      <xdr:col>76</xdr:col>
      <xdr:colOff>114300</xdr:colOff>
      <xdr:row>102</xdr:row>
      <xdr:rowOff>119635</xdr:rowOff>
    </xdr:to>
    <xdr:cxnSp macro="">
      <xdr:nvCxnSpPr>
        <xdr:cNvPr id="671" name="直線コネクタ 670"/>
        <xdr:cNvCxnSpPr/>
      </xdr:nvCxnSpPr>
      <xdr:spPr>
        <a:xfrm>
          <a:off x="12344400" y="16985742"/>
          <a:ext cx="8001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132842</xdr:rowOff>
    </xdr:from>
    <xdr:to>
      <xdr:col>67</xdr:col>
      <xdr:colOff>101600</xdr:colOff>
      <xdr:row>102</xdr:row>
      <xdr:rowOff>62992</xdr:rowOff>
    </xdr:to>
    <xdr:sp macro="" textlink="">
      <xdr:nvSpPr>
        <xdr:cNvPr id="672" name="楕円 671"/>
        <xdr:cNvSpPr/>
      </xdr:nvSpPr>
      <xdr:spPr>
        <a:xfrm>
          <a:off x="11487150" y="168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xdr:rowOff>
    </xdr:from>
    <xdr:to>
      <xdr:col>71</xdr:col>
      <xdr:colOff>177800</xdr:colOff>
      <xdr:row>102</xdr:row>
      <xdr:rowOff>69342</xdr:rowOff>
    </xdr:to>
    <xdr:cxnSp macro="">
      <xdr:nvCxnSpPr>
        <xdr:cNvPr id="673" name="直線コネクタ 672"/>
        <xdr:cNvCxnSpPr/>
      </xdr:nvCxnSpPr>
      <xdr:spPr>
        <a:xfrm>
          <a:off x="11537950" y="16928592"/>
          <a:ext cx="8064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113555</xdr:rowOff>
    </xdr:from>
    <xdr:ext cx="405111" cy="259045"/>
    <xdr:sp macro="" textlink="">
      <xdr:nvSpPr>
        <xdr:cNvPr id="674" name="n_1aveValue【公民館】&#10;有形固定資産減価償却率"/>
        <xdr:cNvSpPr txBox="1"/>
      </xdr:nvSpPr>
      <xdr:spPr>
        <a:xfrm>
          <a:off x="13742044" y="1737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19829</xdr:rowOff>
    </xdr:from>
    <xdr:ext cx="405111" cy="259045"/>
    <xdr:sp macro="" textlink="">
      <xdr:nvSpPr>
        <xdr:cNvPr id="675" name="n_2aveValue【公民館】&#10;有形固定資産減価償却率"/>
        <xdr:cNvSpPr txBox="1"/>
      </xdr:nvSpPr>
      <xdr:spPr>
        <a:xfrm>
          <a:off x="12960994" y="1727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159275</xdr:rowOff>
    </xdr:from>
    <xdr:ext cx="405111" cy="259045"/>
    <xdr:sp macro="" textlink="">
      <xdr:nvSpPr>
        <xdr:cNvPr id="676" name="n_3aveValue【公民館】&#10;有形固定資産減価償却率"/>
        <xdr:cNvSpPr txBox="1"/>
      </xdr:nvSpPr>
      <xdr:spPr>
        <a:xfrm>
          <a:off x="12167244" y="17247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150131</xdr:rowOff>
    </xdr:from>
    <xdr:ext cx="405111" cy="259045"/>
    <xdr:sp macro="" textlink="">
      <xdr:nvSpPr>
        <xdr:cNvPr id="677" name="n_4aveValue【公民館】&#10;有形固定資産減価償却率"/>
        <xdr:cNvSpPr txBox="1"/>
      </xdr:nvSpPr>
      <xdr:spPr>
        <a:xfrm>
          <a:off x="11354444" y="17237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68090</xdr:rowOff>
    </xdr:from>
    <xdr:ext cx="405111" cy="259045"/>
    <xdr:sp macro="" textlink="">
      <xdr:nvSpPr>
        <xdr:cNvPr id="678" name="n_1mainValue【公民館】&#10;有形固定資産減価償却率"/>
        <xdr:cNvSpPr txBox="1"/>
      </xdr:nvSpPr>
      <xdr:spPr>
        <a:xfrm>
          <a:off x="13742044" y="1681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15512</xdr:rowOff>
    </xdr:from>
    <xdr:ext cx="405111" cy="259045"/>
    <xdr:sp macro="" textlink="">
      <xdr:nvSpPr>
        <xdr:cNvPr id="679" name="n_2mainValue【公民館】&#10;有形固定資産減価償却率"/>
        <xdr:cNvSpPr txBox="1"/>
      </xdr:nvSpPr>
      <xdr:spPr>
        <a:xfrm>
          <a:off x="12960994" y="1676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136669</xdr:rowOff>
    </xdr:from>
    <xdr:ext cx="405111" cy="259045"/>
    <xdr:sp macro="" textlink="">
      <xdr:nvSpPr>
        <xdr:cNvPr id="680" name="n_3mainValue【公民館】&#10;有形固定資産減価償却率"/>
        <xdr:cNvSpPr txBox="1"/>
      </xdr:nvSpPr>
      <xdr:spPr>
        <a:xfrm>
          <a:off x="12167244" y="16710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79519</xdr:rowOff>
    </xdr:from>
    <xdr:ext cx="405111" cy="259045"/>
    <xdr:sp macro="" textlink="">
      <xdr:nvSpPr>
        <xdr:cNvPr id="681" name="n_4mainValue【公民館】&#10;有形固定資産減価償却率"/>
        <xdr:cNvSpPr txBox="1"/>
      </xdr:nvSpPr>
      <xdr:spPr>
        <a:xfrm>
          <a:off x="11354444" y="16653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2" name="正方形/長方形 681"/>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3" name="正方形/長方形 682"/>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4" name="正方形/長方形 683"/>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5" name="正方形/長方形 684"/>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6" name="正方形/長方形 685"/>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7" name="正方形/長方形 686"/>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8" name="正方形/長方形 687"/>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9" name="正方形/長方形 688"/>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0" name="テキスト ボックス 689"/>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1" name="直線コネクタ 690"/>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2" name="直線コネクタ 691"/>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3" name="テキスト ボックス 692"/>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4" name="直線コネクタ 693"/>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5" name="テキスト ボックス 694"/>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6" name="直線コネクタ 695"/>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97" name="テキスト ボックス 696"/>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8" name="直線コネクタ 697"/>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99" name="テキスト ボックス 698"/>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0" name="直線コネクタ 699"/>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1" name="テキスト ボックス 700"/>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33528</xdr:rowOff>
    </xdr:from>
    <xdr:to>
      <xdr:col>116</xdr:col>
      <xdr:colOff>62864</xdr:colOff>
      <xdr:row>108</xdr:row>
      <xdr:rowOff>79248</xdr:rowOff>
    </xdr:to>
    <xdr:cxnSp macro="">
      <xdr:nvCxnSpPr>
        <xdr:cNvPr id="705" name="直線コネクタ 704"/>
        <xdr:cNvCxnSpPr/>
      </xdr:nvCxnSpPr>
      <xdr:spPr>
        <a:xfrm flipV="1">
          <a:off x="19951064" y="16778478"/>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706" name="【公民館】&#10;一人当たり面積最小値テキスト"/>
        <xdr:cNvSpPr txBox="1"/>
      </xdr:nvSpPr>
      <xdr:spPr>
        <a:xfrm>
          <a:off x="19989800" y="1802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707" name="直線コネクタ 706"/>
        <xdr:cNvCxnSpPr/>
      </xdr:nvCxnSpPr>
      <xdr:spPr>
        <a:xfrm>
          <a:off x="19881850" y="18024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151655</xdr:rowOff>
    </xdr:from>
    <xdr:ext cx="469744" cy="259045"/>
    <xdr:sp macro="" textlink="">
      <xdr:nvSpPr>
        <xdr:cNvPr id="708" name="【公民館】&#10;一人当たり面積最大値テキスト"/>
        <xdr:cNvSpPr txBox="1"/>
      </xdr:nvSpPr>
      <xdr:spPr>
        <a:xfrm>
          <a:off x="19989800" y="1655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33528</xdr:rowOff>
    </xdr:from>
    <xdr:to>
      <xdr:col>116</xdr:col>
      <xdr:colOff>152400</xdr:colOff>
      <xdr:row>101</xdr:row>
      <xdr:rowOff>33528</xdr:rowOff>
    </xdr:to>
    <xdr:cxnSp macro="">
      <xdr:nvCxnSpPr>
        <xdr:cNvPr id="709" name="直線コネクタ 708"/>
        <xdr:cNvCxnSpPr/>
      </xdr:nvCxnSpPr>
      <xdr:spPr>
        <a:xfrm>
          <a:off x="19881850" y="16778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157751</xdr:rowOff>
    </xdr:from>
    <xdr:ext cx="469744" cy="259045"/>
    <xdr:sp macro="" textlink="">
      <xdr:nvSpPr>
        <xdr:cNvPr id="710" name="【公民館】&#10;一人当たり面積平均値テキスト"/>
        <xdr:cNvSpPr txBox="1"/>
      </xdr:nvSpPr>
      <xdr:spPr>
        <a:xfrm>
          <a:off x="19989800" y="17759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7874</xdr:rowOff>
    </xdr:from>
    <xdr:to>
      <xdr:col>116</xdr:col>
      <xdr:colOff>114300</xdr:colOff>
      <xdr:row>107</xdr:row>
      <xdr:rowOff>109474</xdr:rowOff>
    </xdr:to>
    <xdr:sp macro="" textlink="">
      <xdr:nvSpPr>
        <xdr:cNvPr id="711" name="フローチャート: 判断 710"/>
        <xdr:cNvSpPr/>
      </xdr:nvSpPr>
      <xdr:spPr>
        <a:xfrm>
          <a:off x="19900900" y="17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9398</xdr:rowOff>
    </xdr:from>
    <xdr:to>
      <xdr:col>112</xdr:col>
      <xdr:colOff>38100</xdr:colOff>
      <xdr:row>107</xdr:row>
      <xdr:rowOff>110998</xdr:rowOff>
    </xdr:to>
    <xdr:sp macro="" textlink="">
      <xdr:nvSpPr>
        <xdr:cNvPr id="712" name="フローチャート: 判断 711"/>
        <xdr:cNvSpPr/>
      </xdr:nvSpPr>
      <xdr:spPr>
        <a:xfrm>
          <a:off x="19157950" y="177830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12446</xdr:rowOff>
    </xdr:from>
    <xdr:to>
      <xdr:col>107</xdr:col>
      <xdr:colOff>101600</xdr:colOff>
      <xdr:row>107</xdr:row>
      <xdr:rowOff>114046</xdr:rowOff>
    </xdr:to>
    <xdr:sp macro="" textlink="">
      <xdr:nvSpPr>
        <xdr:cNvPr id="713" name="フローチャート: 判断 712"/>
        <xdr:cNvSpPr/>
      </xdr:nvSpPr>
      <xdr:spPr>
        <a:xfrm>
          <a:off x="18345150" y="177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15494</xdr:rowOff>
    </xdr:from>
    <xdr:to>
      <xdr:col>102</xdr:col>
      <xdr:colOff>165100</xdr:colOff>
      <xdr:row>107</xdr:row>
      <xdr:rowOff>117094</xdr:rowOff>
    </xdr:to>
    <xdr:sp macro="" textlink="">
      <xdr:nvSpPr>
        <xdr:cNvPr id="714" name="フローチャート: 判断 713"/>
        <xdr:cNvSpPr/>
      </xdr:nvSpPr>
      <xdr:spPr>
        <a:xfrm>
          <a:off x="17551400" y="1778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24637</xdr:rowOff>
    </xdr:from>
    <xdr:to>
      <xdr:col>98</xdr:col>
      <xdr:colOff>38100</xdr:colOff>
      <xdr:row>107</xdr:row>
      <xdr:rowOff>126237</xdr:rowOff>
    </xdr:to>
    <xdr:sp macro="" textlink="">
      <xdr:nvSpPr>
        <xdr:cNvPr id="715" name="フローチャート: 判断 714"/>
        <xdr:cNvSpPr/>
      </xdr:nvSpPr>
      <xdr:spPr>
        <a:xfrm>
          <a:off x="16757650" y="177982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6" name="テキスト ボックス 715"/>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7" name="テキスト ボックス 716"/>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8" name="テキスト ボックス 717"/>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9" name="テキスト ボックス 718"/>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0" name="テキスト ボックス 719"/>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154178</xdr:rowOff>
    </xdr:from>
    <xdr:to>
      <xdr:col>116</xdr:col>
      <xdr:colOff>114300</xdr:colOff>
      <xdr:row>101</xdr:row>
      <xdr:rowOff>84328</xdr:rowOff>
    </xdr:to>
    <xdr:sp macro="" textlink="">
      <xdr:nvSpPr>
        <xdr:cNvPr id="721" name="楕円 720"/>
        <xdr:cNvSpPr/>
      </xdr:nvSpPr>
      <xdr:spPr>
        <a:xfrm>
          <a:off x="19900900" y="167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107205</xdr:rowOff>
    </xdr:from>
    <xdr:ext cx="469744" cy="259045"/>
    <xdr:sp macro="" textlink="">
      <xdr:nvSpPr>
        <xdr:cNvPr id="722" name="【公民館】&#10;一人当たり面積該当値テキスト"/>
        <xdr:cNvSpPr txBox="1"/>
      </xdr:nvSpPr>
      <xdr:spPr>
        <a:xfrm>
          <a:off x="19989800" y="1668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3302</xdr:rowOff>
    </xdr:from>
    <xdr:to>
      <xdr:col>112</xdr:col>
      <xdr:colOff>38100</xdr:colOff>
      <xdr:row>101</xdr:row>
      <xdr:rowOff>104902</xdr:rowOff>
    </xdr:to>
    <xdr:sp macro="" textlink="">
      <xdr:nvSpPr>
        <xdr:cNvPr id="723" name="楕円 722"/>
        <xdr:cNvSpPr/>
      </xdr:nvSpPr>
      <xdr:spPr>
        <a:xfrm>
          <a:off x="19157950" y="167482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33528</xdr:rowOff>
    </xdr:from>
    <xdr:to>
      <xdr:col>116</xdr:col>
      <xdr:colOff>63500</xdr:colOff>
      <xdr:row>101</xdr:row>
      <xdr:rowOff>54102</xdr:rowOff>
    </xdr:to>
    <xdr:cxnSp macro="">
      <xdr:nvCxnSpPr>
        <xdr:cNvPr id="724" name="直線コネクタ 723"/>
        <xdr:cNvCxnSpPr/>
      </xdr:nvCxnSpPr>
      <xdr:spPr>
        <a:xfrm flipV="1">
          <a:off x="19202400" y="16778478"/>
          <a:ext cx="7493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43687</xdr:rowOff>
    </xdr:from>
    <xdr:to>
      <xdr:col>107</xdr:col>
      <xdr:colOff>101600</xdr:colOff>
      <xdr:row>101</xdr:row>
      <xdr:rowOff>145287</xdr:rowOff>
    </xdr:to>
    <xdr:sp macro="" textlink="">
      <xdr:nvSpPr>
        <xdr:cNvPr id="725" name="楕円 724"/>
        <xdr:cNvSpPr/>
      </xdr:nvSpPr>
      <xdr:spPr>
        <a:xfrm>
          <a:off x="18345150" y="1678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54102</xdr:rowOff>
    </xdr:from>
    <xdr:to>
      <xdr:col>111</xdr:col>
      <xdr:colOff>177800</xdr:colOff>
      <xdr:row>101</xdr:row>
      <xdr:rowOff>94487</xdr:rowOff>
    </xdr:to>
    <xdr:cxnSp macro="">
      <xdr:nvCxnSpPr>
        <xdr:cNvPr id="726" name="直線コネクタ 725"/>
        <xdr:cNvCxnSpPr/>
      </xdr:nvCxnSpPr>
      <xdr:spPr>
        <a:xfrm flipV="1">
          <a:off x="18395950" y="16799052"/>
          <a:ext cx="80645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70358</xdr:rowOff>
    </xdr:from>
    <xdr:to>
      <xdr:col>102</xdr:col>
      <xdr:colOff>165100</xdr:colOff>
      <xdr:row>102</xdr:row>
      <xdr:rowOff>508</xdr:rowOff>
    </xdr:to>
    <xdr:sp macro="" textlink="">
      <xdr:nvSpPr>
        <xdr:cNvPr id="727" name="楕円 726"/>
        <xdr:cNvSpPr/>
      </xdr:nvSpPr>
      <xdr:spPr>
        <a:xfrm>
          <a:off x="17551400" y="1681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94487</xdr:rowOff>
    </xdr:from>
    <xdr:to>
      <xdr:col>107</xdr:col>
      <xdr:colOff>50800</xdr:colOff>
      <xdr:row>101</xdr:row>
      <xdr:rowOff>121158</xdr:rowOff>
    </xdr:to>
    <xdr:cxnSp macro="">
      <xdr:nvCxnSpPr>
        <xdr:cNvPr id="728" name="直線コネクタ 727"/>
        <xdr:cNvCxnSpPr/>
      </xdr:nvCxnSpPr>
      <xdr:spPr>
        <a:xfrm flipV="1">
          <a:off x="17602200" y="16839437"/>
          <a:ext cx="793750" cy="2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92456</xdr:rowOff>
    </xdr:from>
    <xdr:to>
      <xdr:col>98</xdr:col>
      <xdr:colOff>38100</xdr:colOff>
      <xdr:row>102</xdr:row>
      <xdr:rowOff>22606</xdr:rowOff>
    </xdr:to>
    <xdr:sp macro="" textlink="">
      <xdr:nvSpPr>
        <xdr:cNvPr id="729" name="楕円 728"/>
        <xdr:cNvSpPr/>
      </xdr:nvSpPr>
      <xdr:spPr>
        <a:xfrm>
          <a:off x="16757650" y="168374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121158</xdr:rowOff>
    </xdr:from>
    <xdr:to>
      <xdr:col>102</xdr:col>
      <xdr:colOff>114300</xdr:colOff>
      <xdr:row>101</xdr:row>
      <xdr:rowOff>143256</xdr:rowOff>
    </xdr:to>
    <xdr:cxnSp macro="">
      <xdr:nvCxnSpPr>
        <xdr:cNvPr id="730" name="直線コネクタ 729"/>
        <xdr:cNvCxnSpPr/>
      </xdr:nvCxnSpPr>
      <xdr:spPr>
        <a:xfrm flipV="1">
          <a:off x="16802100" y="16866108"/>
          <a:ext cx="8001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102125</xdr:rowOff>
    </xdr:from>
    <xdr:ext cx="469744" cy="259045"/>
    <xdr:sp macro="" textlink="">
      <xdr:nvSpPr>
        <xdr:cNvPr id="731" name="n_1aveValue【公民館】&#10;一人当たり面積"/>
        <xdr:cNvSpPr txBox="1"/>
      </xdr:nvSpPr>
      <xdr:spPr>
        <a:xfrm>
          <a:off x="18980227" y="178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105173</xdr:rowOff>
    </xdr:from>
    <xdr:ext cx="469744" cy="259045"/>
    <xdr:sp macro="" textlink="">
      <xdr:nvSpPr>
        <xdr:cNvPr id="732" name="n_2aveValue【公民館】&#10;一人当たり面積"/>
        <xdr:cNvSpPr txBox="1"/>
      </xdr:nvSpPr>
      <xdr:spPr>
        <a:xfrm>
          <a:off x="18180127" y="1787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108221</xdr:rowOff>
    </xdr:from>
    <xdr:ext cx="469744" cy="259045"/>
    <xdr:sp macro="" textlink="">
      <xdr:nvSpPr>
        <xdr:cNvPr id="733" name="n_3aveValue【公民館】&#10;一人当たり面積"/>
        <xdr:cNvSpPr txBox="1"/>
      </xdr:nvSpPr>
      <xdr:spPr>
        <a:xfrm>
          <a:off x="17386377" y="17881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117364</xdr:rowOff>
    </xdr:from>
    <xdr:ext cx="469744" cy="259045"/>
    <xdr:sp macro="" textlink="">
      <xdr:nvSpPr>
        <xdr:cNvPr id="734" name="n_4aveValue【公民館】&#10;一人当たり面積"/>
        <xdr:cNvSpPr txBox="1"/>
      </xdr:nvSpPr>
      <xdr:spPr>
        <a:xfrm>
          <a:off x="16592627" y="17891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121429</xdr:rowOff>
    </xdr:from>
    <xdr:ext cx="469744" cy="259045"/>
    <xdr:sp macro="" textlink="">
      <xdr:nvSpPr>
        <xdr:cNvPr id="735" name="n_1mainValue【公民館】&#10;一人当たり面積"/>
        <xdr:cNvSpPr txBox="1"/>
      </xdr:nvSpPr>
      <xdr:spPr>
        <a:xfrm>
          <a:off x="18980227" y="165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161814</xdr:rowOff>
    </xdr:from>
    <xdr:ext cx="469744" cy="259045"/>
    <xdr:sp macro="" textlink="">
      <xdr:nvSpPr>
        <xdr:cNvPr id="736" name="n_2mainValue【公民館】&#10;一人当たり面積"/>
        <xdr:cNvSpPr txBox="1"/>
      </xdr:nvSpPr>
      <xdr:spPr>
        <a:xfrm>
          <a:off x="18180127" y="1656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17035</xdr:rowOff>
    </xdr:from>
    <xdr:ext cx="469744" cy="259045"/>
    <xdr:sp macro="" textlink="">
      <xdr:nvSpPr>
        <xdr:cNvPr id="737" name="n_3mainValue【公民館】&#10;一人当たり面積"/>
        <xdr:cNvSpPr txBox="1"/>
      </xdr:nvSpPr>
      <xdr:spPr>
        <a:xfrm>
          <a:off x="17386377" y="1659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39133</xdr:rowOff>
    </xdr:from>
    <xdr:ext cx="469744" cy="259045"/>
    <xdr:sp macro="" textlink="">
      <xdr:nvSpPr>
        <xdr:cNvPr id="738" name="n_4mainValue【公民館】&#10;一人当たり面積"/>
        <xdr:cNvSpPr txBox="1"/>
      </xdr:nvSpPr>
      <xdr:spPr>
        <a:xfrm>
          <a:off x="16592627" y="1661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9" name="正方形/長方形 738"/>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0" name="正方形/長方形 739"/>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1" name="テキスト ボックス 740"/>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道路、橋りょうトンネルについては、平成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年の町村合併後に交通網の改良を進めたことなどにより、類似団体と比べて有形固定資産減価償却率が低くなっています。一方で、学校施設については、学校施設の多くが昭和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あるため古い施設が多く、有形固定資産減価償却率が高くなっています。老朽化により、設備の更新や日常の維持補修費が例年発生していることから、老朽化の著しい石見中学校の改築を進めるほか、計画的な維持補修に努めるとともに、今後の維持更新費用の逓減、現状からのダウンサイジングを検討するなどし、適正な公共施設等の維持管理、更新を実施していきます。また、公営住宅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建築された住宅について、耐用年数が経過しつつあることが有形固定資産減価償却率を押し上げている要因となっていますが、公営住宅の良好な維持管理に努めるため、定期点検、日常点検を実施し、また将来見込まれる修繕工事や必要となる費用を想定し、長寿命化を図るとともに、計画的な建て替えを進めていきます。公民館については、老朽化の著しい施設は合併以降に改築を行っているため有形固定資産減価償却率は類似団体平均を下回っていますが、公共施設等総合管理計画に基づき、施設の統廃合・複合化・多機能化の検討を進め、適正な規模による施設の維持管理を行っていく必要があ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10,194
10,119
419.29
13,849,247
13,586,503
212,410
7,177,810
13,466,993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14.1
80.6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27214</xdr:rowOff>
    </xdr:from>
    <xdr:to>
      <xdr:col>24</xdr:col>
      <xdr:colOff>62865</xdr:colOff>
      <xdr:row>42</xdr:row>
      <xdr:rowOff>92528</xdr:rowOff>
    </xdr:to>
    <xdr:cxnSp macro="">
      <xdr:nvCxnSpPr>
        <xdr:cNvPr id="58" name="直線コネクタ 57"/>
        <xdr:cNvCxnSpPr/>
      </xdr:nvCxnSpPr>
      <xdr:spPr>
        <a:xfrm flipV="1">
          <a:off x="4177665" y="5646964"/>
          <a:ext cx="0" cy="138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145341</xdr:rowOff>
    </xdr:from>
    <xdr:ext cx="405111" cy="259045"/>
    <xdr:sp macro="" textlink="">
      <xdr:nvSpPr>
        <xdr:cNvPr id="61" name="【図書館】&#10;有形固定資産減価償却率最大値テキスト"/>
        <xdr:cNvSpPr txBox="1"/>
      </xdr:nvSpPr>
      <xdr:spPr>
        <a:xfrm>
          <a:off x="4216400" y="543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27214</xdr:rowOff>
    </xdr:from>
    <xdr:to>
      <xdr:col>24</xdr:col>
      <xdr:colOff>152400</xdr:colOff>
      <xdr:row>34</xdr:row>
      <xdr:rowOff>27214</xdr:rowOff>
    </xdr:to>
    <xdr:cxnSp macro="">
      <xdr:nvCxnSpPr>
        <xdr:cNvPr id="62" name="直線コネクタ 61"/>
        <xdr:cNvCxnSpPr/>
      </xdr:nvCxnSpPr>
      <xdr:spPr>
        <a:xfrm>
          <a:off x="4108450" y="5646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154413</xdr:rowOff>
    </xdr:from>
    <xdr:ext cx="405111" cy="259045"/>
    <xdr:sp macro="" textlink="">
      <xdr:nvSpPr>
        <xdr:cNvPr id="63" name="【図書館】&#10;有形固定資産減価償却率平均値テキスト"/>
        <xdr:cNvSpPr txBox="1"/>
      </xdr:nvSpPr>
      <xdr:spPr>
        <a:xfrm>
          <a:off x="4216400" y="6104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4" name="フローチャート: 判断 63"/>
        <xdr:cNvSpPr/>
      </xdr:nvSpPr>
      <xdr:spPr>
        <a:xfrm>
          <a:off x="4127500" y="62465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77651</xdr:rowOff>
    </xdr:from>
    <xdr:to>
      <xdr:col>20</xdr:col>
      <xdr:colOff>38100</xdr:colOff>
      <xdr:row>38</xdr:row>
      <xdr:rowOff>7801</xdr:rowOff>
    </xdr:to>
    <xdr:sp macro="" textlink="">
      <xdr:nvSpPr>
        <xdr:cNvPr id="65" name="フローチャート: 判断 64"/>
        <xdr:cNvSpPr/>
      </xdr:nvSpPr>
      <xdr:spPr>
        <a:xfrm>
          <a:off x="3384550" y="61927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62956</xdr:rowOff>
    </xdr:from>
    <xdr:to>
      <xdr:col>15</xdr:col>
      <xdr:colOff>101600</xdr:colOff>
      <xdr:row>37</xdr:row>
      <xdr:rowOff>164556</xdr:rowOff>
    </xdr:to>
    <xdr:sp macro="" textlink="">
      <xdr:nvSpPr>
        <xdr:cNvPr id="66" name="フローチャート: 判断 65"/>
        <xdr:cNvSpPr/>
      </xdr:nvSpPr>
      <xdr:spPr>
        <a:xfrm>
          <a:off x="257175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7" name="フローチャート: 判断 66"/>
        <xdr:cNvSpPr/>
      </xdr:nvSpPr>
      <xdr:spPr>
        <a:xfrm>
          <a:off x="17780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xdr:cNvSpPr/>
      </xdr:nvSpPr>
      <xdr:spPr>
        <a:xfrm>
          <a:off x="984250" y="615024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10704</xdr:rowOff>
    </xdr:from>
    <xdr:to>
      <xdr:col>24</xdr:col>
      <xdr:colOff>114300</xdr:colOff>
      <xdr:row>42</xdr:row>
      <xdr:rowOff>112304</xdr:rowOff>
    </xdr:to>
    <xdr:sp macro="" textlink="">
      <xdr:nvSpPr>
        <xdr:cNvPr id="74" name="楕円 73"/>
        <xdr:cNvSpPr/>
      </xdr:nvSpPr>
      <xdr:spPr>
        <a:xfrm>
          <a:off x="4127500" y="695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97081</xdr:rowOff>
    </xdr:from>
    <xdr:ext cx="405111" cy="259045"/>
    <xdr:sp macro="" textlink="">
      <xdr:nvSpPr>
        <xdr:cNvPr id="75" name="【図書館】&#10;有形固定資産減価償却率該当値テキスト"/>
        <xdr:cNvSpPr txBox="1"/>
      </xdr:nvSpPr>
      <xdr:spPr>
        <a:xfrm>
          <a:off x="4216400" y="6872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25400</xdr:rowOff>
    </xdr:from>
    <xdr:to>
      <xdr:col>20</xdr:col>
      <xdr:colOff>38100</xdr:colOff>
      <xdr:row>42</xdr:row>
      <xdr:rowOff>127000</xdr:rowOff>
    </xdr:to>
    <xdr:sp macro="" textlink="">
      <xdr:nvSpPr>
        <xdr:cNvPr id="76" name="楕円 75"/>
        <xdr:cNvSpPr/>
      </xdr:nvSpPr>
      <xdr:spPr>
        <a:xfrm>
          <a:off x="3384550" y="6965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42</xdr:row>
      <xdr:rowOff>61504</xdr:rowOff>
    </xdr:from>
    <xdr:to>
      <xdr:col>24</xdr:col>
      <xdr:colOff>63500</xdr:colOff>
      <xdr:row>42</xdr:row>
      <xdr:rowOff>76200</xdr:rowOff>
    </xdr:to>
    <xdr:cxnSp macro="">
      <xdr:nvCxnSpPr>
        <xdr:cNvPr id="77" name="直線コネクタ 76"/>
        <xdr:cNvCxnSpPr/>
      </xdr:nvCxnSpPr>
      <xdr:spPr>
        <a:xfrm flipV="1">
          <a:off x="3429000" y="7002054"/>
          <a:ext cx="7493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41728</xdr:rowOff>
    </xdr:from>
    <xdr:to>
      <xdr:col>15</xdr:col>
      <xdr:colOff>101600</xdr:colOff>
      <xdr:row>42</xdr:row>
      <xdr:rowOff>143328</xdr:rowOff>
    </xdr:to>
    <xdr:sp macro="" textlink="">
      <xdr:nvSpPr>
        <xdr:cNvPr id="78" name="楕円 77"/>
        <xdr:cNvSpPr/>
      </xdr:nvSpPr>
      <xdr:spPr>
        <a:xfrm>
          <a:off x="2571750" y="69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76200</xdr:rowOff>
    </xdr:from>
    <xdr:to>
      <xdr:col>19</xdr:col>
      <xdr:colOff>177800</xdr:colOff>
      <xdr:row>42</xdr:row>
      <xdr:rowOff>92528</xdr:rowOff>
    </xdr:to>
    <xdr:cxnSp macro="">
      <xdr:nvCxnSpPr>
        <xdr:cNvPr id="79" name="直線コネクタ 78"/>
        <xdr:cNvCxnSpPr/>
      </xdr:nvCxnSpPr>
      <xdr:spPr>
        <a:xfrm flipV="1">
          <a:off x="2622550" y="7016750"/>
          <a:ext cx="8064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42</xdr:row>
      <xdr:rowOff>41728</xdr:rowOff>
    </xdr:from>
    <xdr:to>
      <xdr:col>10</xdr:col>
      <xdr:colOff>165100</xdr:colOff>
      <xdr:row>42</xdr:row>
      <xdr:rowOff>143328</xdr:rowOff>
    </xdr:to>
    <xdr:sp macro="" textlink="">
      <xdr:nvSpPr>
        <xdr:cNvPr id="80" name="楕円 79"/>
        <xdr:cNvSpPr/>
      </xdr:nvSpPr>
      <xdr:spPr>
        <a:xfrm>
          <a:off x="1778000" y="698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92528</xdr:rowOff>
    </xdr:from>
    <xdr:to>
      <xdr:col>15</xdr:col>
      <xdr:colOff>50800</xdr:colOff>
      <xdr:row>42</xdr:row>
      <xdr:rowOff>92528</xdr:rowOff>
    </xdr:to>
    <xdr:cxnSp macro="">
      <xdr:nvCxnSpPr>
        <xdr:cNvPr id="81" name="直線コネクタ 80"/>
        <xdr:cNvCxnSpPr/>
      </xdr:nvCxnSpPr>
      <xdr:spPr>
        <a:xfrm>
          <a:off x="1828800" y="70330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42</xdr:row>
      <xdr:rowOff>41728</xdr:rowOff>
    </xdr:from>
    <xdr:to>
      <xdr:col>6</xdr:col>
      <xdr:colOff>38100</xdr:colOff>
      <xdr:row>42</xdr:row>
      <xdr:rowOff>143328</xdr:rowOff>
    </xdr:to>
    <xdr:sp macro="" textlink="">
      <xdr:nvSpPr>
        <xdr:cNvPr id="82" name="楕円 81"/>
        <xdr:cNvSpPr/>
      </xdr:nvSpPr>
      <xdr:spPr>
        <a:xfrm>
          <a:off x="984250" y="69822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92528</xdr:rowOff>
    </xdr:from>
    <xdr:to>
      <xdr:col>10</xdr:col>
      <xdr:colOff>114300</xdr:colOff>
      <xdr:row>42</xdr:row>
      <xdr:rowOff>92528</xdr:rowOff>
    </xdr:to>
    <xdr:cxnSp macro="">
      <xdr:nvCxnSpPr>
        <xdr:cNvPr id="83" name="直線コネクタ 82"/>
        <xdr:cNvCxnSpPr/>
      </xdr:nvCxnSpPr>
      <xdr:spPr>
        <a:xfrm>
          <a:off x="1028700" y="7033078"/>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24328</xdr:rowOff>
    </xdr:from>
    <xdr:ext cx="405111" cy="259045"/>
    <xdr:sp macro="" textlink="">
      <xdr:nvSpPr>
        <xdr:cNvPr id="84" name="n_1aveValue【図書館】&#10;有形固定資産減価償却率"/>
        <xdr:cNvSpPr txBox="1"/>
      </xdr:nvSpPr>
      <xdr:spPr>
        <a:xfrm>
          <a:off x="3239144" y="5974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9633</xdr:rowOff>
    </xdr:from>
    <xdr:ext cx="405111" cy="259045"/>
    <xdr:sp macro="" textlink="">
      <xdr:nvSpPr>
        <xdr:cNvPr id="85" name="n_2aveValue【図書館】&#10;有形固定資産減価償却率"/>
        <xdr:cNvSpPr txBox="1"/>
      </xdr:nvSpPr>
      <xdr:spPr>
        <a:xfrm>
          <a:off x="2439044" y="5959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6" name="n_3aveValue【図書館】&#10;有形固定資産減価償却率"/>
        <xdr:cNvSpPr txBox="1"/>
      </xdr:nvSpPr>
      <xdr:spPr>
        <a:xfrm>
          <a:off x="164529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xdr:cNvSpPr txBox="1"/>
      </xdr:nvSpPr>
      <xdr:spPr>
        <a:xfrm>
          <a:off x="851544" y="5938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118127</xdr:rowOff>
    </xdr:from>
    <xdr:ext cx="405111" cy="259045"/>
    <xdr:sp macro="" textlink="">
      <xdr:nvSpPr>
        <xdr:cNvPr id="88" name="n_1mainValue【図書館】&#10;有形固定資産減価償却率"/>
        <xdr:cNvSpPr txBox="1"/>
      </xdr:nvSpPr>
      <xdr:spPr>
        <a:xfrm>
          <a:off x="3239144" y="705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42</xdr:row>
      <xdr:rowOff>134455</xdr:rowOff>
    </xdr:from>
    <xdr:ext cx="469744" cy="259045"/>
    <xdr:sp macro="" textlink="">
      <xdr:nvSpPr>
        <xdr:cNvPr id="89" name="n_2mainValue【図書館】&#10;有形固定資産減価償却率"/>
        <xdr:cNvSpPr txBox="1"/>
      </xdr:nvSpPr>
      <xdr:spPr>
        <a:xfrm>
          <a:off x="240672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42</xdr:row>
      <xdr:rowOff>134455</xdr:rowOff>
    </xdr:from>
    <xdr:ext cx="469744" cy="259045"/>
    <xdr:sp macro="" textlink="">
      <xdr:nvSpPr>
        <xdr:cNvPr id="90" name="n_3mainValue【図書館】&#10;有形固定資産減価償却率"/>
        <xdr:cNvSpPr txBox="1"/>
      </xdr:nvSpPr>
      <xdr:spPr>
        <a:xfrm>
          <a:off x="161297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42</xdr:row>
      <xdr:rowOff>134455</xdr:rowOff>
    </xdr:from>
    <xdr:ext cx="469744" cy="259045"/>
    <xdr:sp macro="" textlink="">
      <xdr:nvSpPr>
        <xdr:cNvPr id="91" name="n_4mainValue【図書館】&#10;有形固定資産減価償却率"/>
        <xdr:cNvSpPr txBox="1"/>
      </xdr:nvSpPr>
      <xdr:spPr>
        <a:xfrm>
          <a:off x="819227" y="707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52722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52722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52722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35052</xdr:rowOff>
    </xdr:from>
    <xdr:to>
      <xdr:col>54</xdr:col>
      <xdr:colOff>189865</xdr:colOff>
      <xdr:row>41</xdr:row>
      <xdr:rowOff>78486</xdr:rowOff>
    </xdr:to>
    <xdr:cxnSp macro="">
      <xdr:nvCxnSpPr>
        <xdr:cNvPr id="113" name="直線コネクタ 112"/>
        <xdr:cNvCxnSpPr/>
      </xdr:nvCxnSpPr>
      <xdr:spPr>
        <a:xfrm flipV="1">
          <a:off x="9429115" y="5654802"/>
          <a:ext cx="0" cy="119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82313</xdr:rowOff>
    </xdr:from>
    <xdr:ext cx="469744" cy="259045"/>
    <xdr:sp macro="" textlink="">
      <xdr:nvSpPr>
        <xdr:cNvPr id="114" name="【図書館】&#10;一人当たり面積最小値テキスト"/>
        <xdr:cNvSpPr txBox="1"/>
      </xdr:nvSpPr>
      <xdr:spPr>
        <a:xfrm>
          <a:off x="9467850" y="685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78486</xdr:rowOff>
    </xdr:from>
    <xdr:to>
      <xdr:col>55</xdr:col>
      <xdr:colOff>88900</xdr:colOff>
      <xdr:row>41</xdr:row>
      <xdr:rowOff>78486</xdr:rowOff>
    </xdr:to>
    <xdr:cxnSp macro="">
      <xdr:nvCxnSpPr>
        <xdr:cNvPr id="115" name="直線コネクタ 114"/>
        <xdr:cNvCxnSpPr/>
      </xdr:nvCxnSpPr>
      <xdr:spPr>
        <a:xfrm>
          <a:off x="9359900" y="6853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153179</xdr:rowOff>
    </xdr:from>
    <xdr:ext cx="469744" cy="259045"/>
    <xdr:sp macro="" textlink="">
      <xdr:nvSpPr>
        <xdr:cNvPr id="116" name="【図書館】&#10;一人当たり面積最大値テキスト"/>
        <xdr:cNvSpPr txBox="1"/>
      </xdr:nvSpPr>
      <xdr:spPr>
        <a:xfrm>
          <a:off x="9467850" y="54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35052</xdr:rowOff>
    </xdr:from>
    <xdr:to>
      <xdr:col>55</xdr:col>
      <xdr:colOff>88900</xdr:colOff>
      <xdr:row>34</xdr:row>
      <xdr:rowOff>35052</xdr:rowOff>
    </xdr:to>
    <xdr:cxnSp macro="">
      <xdr:nvCxnSpPr>
        <xdr:cNvPr id="117" name="直線コネクタ 116"/>
        <xdr:cNvCxnSpPr/>
      </xdr:nvCxnSpPr>
      <xdr:spPr>
        <a:xfrm>
          <a:off x="9359900" y="5654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9415</xdr:rowOff>
    </xdr:from>
    <xdr:ext cx="469744" cy="259045"/>
    <xdr:sp macro="" textlink="">
      <xdr:nvSpPr>
        <xdr:cNvPr id="118" name="【図書館】&#10;一人当たり面積平均値テキスト"/>
        <xdr:cNvSpPr txBox="1"/>
      </xdr:nvSpPr>
      <xdr:spPr>
        <a:xfrm>
          <a:off x="9467850" y="6289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157988</xdr:rowOff>
    </xdr:from>
    <xdr:to>
      <xdr:col>55</xdr:col>
      <xdr:colOff>50800</xdr:colOff>
      <xdr:row>39</xdr:row>
      <xdr:rowOff>88138</xdr:rowOff>
    </xdr:to>
    <xdr:sp macro="" textlink="">
      <xdr:nvSpPr>
        <xdr:cNvPr id="119" name="フローチャート: 判断 118"/>
        <xdr:cNvSpPr/>
      </xdr:nvSpPr>
      <xdr:spPr>
        <a:xfrm>
          <a:off x="9398000" y="64381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125984</xdr:rowOff>
    </xdr:from>
    <xdr:to>
      <xdr:col>50</xdr:col>
      <xdr:colOff>165100</xdr:colOff>
      <xdr:row>39</xdr:row>
      <xdr:rowOff>56134</xdr:rowOff>
    </xdr:to>
    <xdr:sp macro="" textlink="">
      <xdr:nvSpPr>
        <xdr:cNvPr id="120" name="フローチャート: 判断 119"/>
        <xdr:cNvSpPr/>
      </xdr:nvSpPr>
      <xdr:spPr>
        <a:xfrm>
          <a:off x="8636000" y="6406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135128</xdr:rowOff>
    </xdr:from>
    <xdr:to>
      <xdr:col>46</xdr:col>
      <xdr:colOff>38100</xdr:colOff>
      <xdr:row>39</xdr:row>
      <xdr:rowOff>65278</xdr:rowOff>
    </xdr:to>
    <xdr:sp macro="" textlink="">
      <xdr:nvSpPr>
        <xdr:cNvPr id="121" name="フローチャート: 判断 120"/>
        <xdr:cNvSpPr/>
      </xdr:nvSpPr>
      <xdr:spPr>
        <a:xfrm>
          <a:off x="7842250" y="64152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148844</xdr:rowOff>
    </xdr:from>
    <xdr:to>
      <xdr:col>41</xdr:col>
      <xdr:colOff>101600</xdr:colOff>
      <xdr:row>39</xdr:row>
      <xdr:rowOff>78994</xdr:rowOff>
    </xdr:to>
    <xdr:sp macro="" textlink="">
      <xdr:nvSpPr>
        <xdr:cNvPr id="122" name="フローチャート: 判断 121"/>
        <xdr:cNvSpPr/>
      </xdr:nvSpPr>
      <xdr:spPr>
        <a:xfrm>
          <a:off x="7029450" y="64289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167132</xdr:rowOff>
    </xdr:from>
    <xdr:to>
      <xdr:col>36</xdr:col>
      <xdr:colOff>165100</xdr:colOff>
      <xdr:row>39</xdr:row>
      <xdr:rowOff>97282</xdr:rowOff>
    </xdr:to>
    <xdr:sp macro="" textlink="">
      <xdr:nvSpPr>
        <xdr:cNvPr id="123" name="フローチャート: 判断 122"/>
        <xdr:cNvSpPr/>
      </xdr:nvSpPr>
      <xdr:spPr>
        <a:xfrm>
          <a:off x="6235700" y="6447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155702</xdr:rowOff>
    </xdr:from>
    <xdr:to>
      <xdr:col>55</xdr:col>
      <xdr:colOff>50800</xdr:colOff>
      <xdr:row>40</xdr:row>
      <xdr:rowOff>85852</xdr:rowOff>
    </xdr:to>
    <xdr:sp macro="" textlink="">
      <xdr:nvSpPr>
        <xdr:cNvPr id="129" name="楕円 128"/>
        <xdr:cNvSpPr/>
      </xdr:nvSpPr>
      <xdr:spPr>
        <a:xfrm>
          <a:off x="9398000" y="66009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134129</xdr:rowOff>
    </xdr:from>
    <xdr:ext cx="469744" cy="259045"/>
    <xdr:sp macro="" textlink="">
      <xdr:nvSpPr>
        <xdr:cNvPr id="130" name="【図書館】&#10;一人当たり面積該当値テキスト"/>
        <xdr:cNvSpPr txBox="1"/>
      </xdr:nvSpPr>
      <xdr:spPr>
        <a:xfrm>
          <a:off x="9467850" y="657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macro="" textlink="">
      <xdr:nvSpPr>
        <xdr:cNvPr id="131" name="楕円 130"/>
        <xdr:cNvSpPr/>
      </xdr:nvSpPr>
      <xdr:spPr>
        <a:xfrm>
          <a:off x="8636000" y="66055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35052</xdr:rowOff>
    </xdr:from>
    <xdr:to>
      <xdr:col>55</xdr:col>
      <xdr:colOff>0</xdr:colOff>
      <xdr:row>40</xdr:row>
      <xdr:rowOff>39624</xdr:rowOff>
    </xdr:to>
    <xdr:cxnSp macro="">
      <xdr:nvCxnSpPr>
        <xdr:cNvPr id="132" name="直線コネクタ 131"/>
        <xdr:cNvCxnSpPr/>
      </xdr:nvCxnSpPr>
      <xdr:spPr>
        <a:xfrm flipV="1">
          <a:off x="8686800" y="6645402"/>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164846</xdr:rowOff>
    </xdr:from>
    <xdr:to>
      <xdr:col>46</xdr:col>
      <xdr:colOff>38100</xdr:colOff>
      <xdr:row>40</xdr:row>
      <xdr:rowOff>94996</xdr:rowOff>
    </xdr:to>
    <xdr:sp macro="" textlink="">
      <xdr:nvSpPr>
        <xdr:cNvPr id="133" name="楕円 132"/>
        <xdr:cNvSpPr/>
      </xdr:nvSpPr>
      <xdr:spPr>
        <a:xfrm>
          <a:off x="7842250" y="66100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44196</xdr:rowOff>
    </xdr:to>
    <xdr:cxnSp macro="">
      <xdr:nvCxnSpPr>
        <xdr:cNvPr id="134" name="直線コネクタ 133"/>
        <xdr:cNvCxnSpPr/>
      </xdr:nvCxnSpPr>
      <xdr:spPr>
        <a:xfrm flipV="1">
          <a:off x="7886700" y="6649974"/>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169418</xdr:rowOff>
    </xdr:from>
    <xdr:to>
      <xdr:col>41</xdr:col>
      <xdr:colOff>101600</xdr:colOff>
      <xdr:row>40</xdr:row>
      <xdr:rowOff>99568</xdr:rowOff>
    </xdr:to>
    <xdr:sp macro="" textlink="">
      <xdr:nvSpPr>
        <xdr:cNvPr id="135" name="楕円 134"/>
        <xdr:cNvSpPr/>
      </xdr:nvSpPr>
      <xdr:spPr>
        <a:xfrm>
          <a:off x="7029450" y="660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44196</xdr:rowOff>
    </xdr:from>
    <xdr:to>
      <xdr:col>45</xdr:col>
      <xdr:colOff>177800</xdr:colOff>
      <xdr:row>40</xdr:row>
      <xdr:rowOff>48768</xdr:rowOff>
    </xdr:to>
    <xdr:cxnSp macro="">
      <xdr:nvCxnSpPr>
        <xdr:cNvPr id="136" name="直線コネクタ 135"/>
        <xdr:cNvCxnSpPr/>
      </xdr:nvCxnSpPr>
      <xdr:spPr>
        <a:xfrm flipV="1">
          <a:off x="7080250" y="665454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2540</xdr:rowOff>
    </xdr:from>
    <xdr:to>
      <xdr:col>36</xdr:col>
      <xdr:colOff>165100</xdr:colOff>
      <xdr:row>40</xdr:row>
      <xdr:rowOff>104140</xdr:rowOff>
    </xdr:to>
    <xdr:sp macro="" textlink="">
      <xdr:nvSpPr>
        <xdr:cNvPr id="137" name="楕円 136"/>
        <xdr:cNvSpPr/>
      </xdr:nvSpPr>
      <xdr:spPr>
        <a:xfrm>
          <a:off x="6235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48768</xdr:rowOff>
    </xdr:from>
    <xdr:to>
      <xdr:col>41</xdr:col>
      <xdr:colOff>50800</xdr:colOff>
      <xdr:row>40</xdr:row>
      <xdr:rowOff>53340</xdr:rowOff>
    </xdr:to>
    <xdr:cxnSp macro="">
      <xdr:nvCxnSpPr>
        <xdr:cNvPr id="138" name="直線コネクタ 137"/>
        <xdr:cNvCxnSpPr/>
      </xdr:nvCxnSpPr>
      <xdr:spPr>
        <a:xfrm flipV="1">
          <a:off x="6286500" y="665911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72661</xdr:rowOff>
    </xdr:from>
    <xdr:ext cx="469744" cy="259045"/>
    <xdr:sp macro="" textlink="">
      <xdr:nvSpPr>
        <xdr:cNvPr id="139" name="n_1aveValue【図書館】&#10;一人当たり面積"/>
        <xdr:cNvSpPr txBox="1"/>
      </xdr:nvSpPr>
      <xdr:spPr>
        <a:xfrm>
          <a:off x="845827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81805</xdr:rowOff>
    </xdr:from>
    <xdr:ext cx="469744" cy="259045"/>
    <xdr:sp macro="" textlink="">
      <xdr:nvSpPr>
        <xdr:cNvPr id="140" name="n_2aveValue【図書館】&#10;一人当たり面積"/>
        <xdr:cNvSpPr txBox="1"/>
      </xdr:nvSpPr>
      <xdr:spPr>
        <a:xfrm>
          <a:off x="76772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95521</xdr:rowOff>
    </xdr:from>
    <xdr:ext cx="469744" cy="259045"/>
    <xdr:sp macro="" textlink="">
      <xdr:nvSpPr>
        <xdr:cNvPr id="141" name="n_3aveValue【図書館】&#10;一人当たり面積"/>
        <xdr:cNvSpPr txBox="1"/>
      </xdr:nvSpPr>
      <xdr:spPr>
        <a:xfrm>
          <a:off x="6864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113809</xdr:rowOff>
    </xdr:from>
    <xdr:ext cx="469744" cy="259045"/>
    <xdr:sp macro="" textlink="">
      <xdr:nvSpPr>
        <xdr:cNvPr id="142" name="n_4aveValue【図書館】&#10;一人当たり面積"/>
        <xdr:cNvSpPr txBox="1"/>
      </xdr:nvSpPr>
      <xdr:spPr>
        <a:xfrm>
          <a:off x="6070677" y="622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81551</xdr:rowOff>
    </xdr:from>
    <xdr:ext cx="469744" cy="259045"/>
    <xdr:sp macro="" textlink="">
      <xdr:nvSpPr>
        <xdr:cNvPr id="143" name="n_1mainValue【図書館】&#10;一人当たり面積"/>
        <xdr:cNvSpPr txBox="1"/>
      </xdr:nvSpPr>
      <xdr:spPr>
        <a:xfrm>
          <a:off x="8458277" y="669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86123</xdr:rowOff>
    </xdr:from>
    <xdr:ext cx="469744" cy="259045"/>
    <xdr:sp macro="" textlink="">
      <xdr:nvSpPr>
        <xdr:cNvPr id="144" name="n_2mainValue【図書館】&#10;一人当たり面積"/>
        <xdr:cNvSpPr txBox="1"/>
      </xdr:nvSpPr>
      <xdr:spPr>
        <a:xfrm>
          <a:off x="7677227" y="669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90695</xdr:rowOff>
    </xdr:from>
    <xdr:ext cx="469744" cy="259045"/>
    <xdr:sp macro="" textlink="">
      <xdr:nvSpPr>
        <xdr:cNvPr id="145" name="n_3mainValue【図書館】&#10;一人当たり面積"/>
        <xdr:cNvSpPr txBox="1"/>
      </xdr:nvSpPr>
      <xdr:spPr>
        <a:xfrm>
          <a:off x="6864427" y="6701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95267</xdr:rowOff>
    </xdr:from>
    <xdr:ext cx="469744" cy="259045"/>
    <xdr:sp macro="" textlink="">
      <xdr:nvSpPr>
        <xdr:cNvPr id="146" name="n_4mainValue【図書館】&#10;一人当たり面積"/>
        <xdr:cNvSpPr txBox="1"/>
      </xdr:nvSpPr>
      <xdr:spPr>
        <a:xfrm>
          <a:off x="607067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59055</xdr:rowOff>
    </xdr:from>
    <xdr:to>
      <xdr:col>24</xdr:col>
      <xdr:colOff>62865</xdr:colOff>
      <xdr:row>64</xdr:row>
      <xdr:rowOff>76200</xdr:rowOff>
    </xdr:to>
    <xdr:cxnSp macro="">
      <xdr:nvCxnSpPr>
        <xdr:cNvPr id="171" name="直線コネクタ 170"/>
        <xdr:cNvCxnSpPr/>
      </xdr:nvCxnSpPr>
      <xdr:spPr>
        <a:xfrm flipV="1">
          <a:off x="4177665" y="9311005"/>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5732</xdr:rowOff>
    </xdr:from>
    <xdr:ext cx="405111" cy="259045"/>
    <xdr:sp macro="" textlink="">
      <xdr:nvSpPr>
        <xdr:cNvPr id="174" name="【体育館・プール】&#10;有形固定資産減価償却率最大値テキスト"/>
        <xdr:cNvSpPr txBox="1"/>
      </xdr:nvSpPr>
      <xdr:spPr>
        <a:xfrm>
          <a:off x="4216400" y="909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59055</xdr:rowOff>
    </xdr:from>
    <xdr:to>
      <xdr:col>24</xdr:col>
      <xdr:colOff>152400</xdr:colOff>
      <xdr:row>56</xdr:row>
      <xdr:rowOff>59055</xdr:rowOff>
    </xdr:to>
    <xdr:cxnSp macro="">
      <xdr:nvCxnSpPr>
        <xdr:cNvPr id="175" name="直線コネクタ 174"/>
        <xdr:cNvCxnSpPr/>
      </xdr:nvCxnSpPr>
      <xdr:spPr>
        <a:xfrm>
          <a:off x="4108450" y="93110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53992</xdr:rowOff>
    </xdr:from>
    <xdr:ext cx="405111" cy="259045"/>
    <xdr:sp macro="" textlink="">
      <xdr:nvSpPr>
        <xdr:cNvPr id="176" name="【体育館・プール】&#10;有形固定資産減価償却率平均値テキスト"/>
        <xdr:cNvSpPr txBox="1"/>
      </xdr:nvSpPr>
      <xdr:spPr>
        <a:xfrm>
          <a:off x="4216400" y="9966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31115</xdr:rowOff>
    </xdr:from>
    <xdr:to>
      <xdr:col>24</xdr:col>
      <xdr:colOff>114300</xdr:colOff>
      <xdr:row>61</xdr:row>
      <xdr:rowOff>132715</xdr:rowOff>
    </xdr:to>
    <xdr:sp macro="" textlink="">
      <xdr:nvSpPr>
        <xdr:cNvPr id="177" name="フローチャート: 判断 176"/>
        <xdr:cNvSpPr/>
      </xdr:nvSpPr>
      <xdr:spPr>
        <a:xfrm>
          <a:off x="412750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6350</xdr:rowOff>
    </xdr:from>
    <xdr:to>
      <xdr:col>20</xdr:col>
      <xdr:colOff>38100</xdr:colOff>
      <xdr:row>61</xdr:row>
      <xdr:rowOff>107950</xdr:rowOff>
    </xdr:to>
    <xdr:sp macro="" textlink="">
      <xdr:nvSpPr>
        <xdr:cNvPr id="178" name="フローチャート: 判断 177"/>
        <xdr:cNvSpPr/>
      </xdr:nvSpPr>
      <xdr:spPr>
        <a:xfrm>
          <a:off x="33845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79" name="フローチャート: 判断 178"/>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0" name="フローチャート: 判断 179"/>
        <xdr:cNvSpPr/>
      </xdr:nvSpPr>
      <xdr:spPr>
        <a:xfrm>
          <a:off x="1778000" y="99910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164465</xdr:rowOff>
    </xdr:from>
    <xdr:to>
      <xdr:col>6</xdr:col>
      <xdr:colOff>38100</xdr:colOff>
      <xdr:row>61</xdr:row>
      <xdr:rowOff>94615</xdr:rowOff>
    </xdr:to>
    <xdr:sp macro="" textlink="">
      <xdr:nvSpPr>
        <xdr:cNvPr id="181" name="フローチャート: 判断 180"/>
        <xdr:cNvSpPr/>
      </xdr:nvSpPr>
      <xdr:spPr>
        <a:xfrm>
          <a:off x="984250" y="100768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133985</xdr:rowOff>
    </xdr:from>
    <xdr:to>
      <xdr:col>24</xdr:col>
      <xdr:colOff>114300</xdr:colOff>
      <xdr:row>63</xdr:row>
      <xdr:rowOff>64135</xdr:rowOff>
    </xdr:to>
    <xdr:sp macro="" textlink="">
      <xdr:nvSpPr>
        <xdr:cNvPr id="187" name="楕円 186"/>
        <xdr:cNvSpPr/>
      </xdr:nvSpPr>
      <xdr:spPr>
        <a:xfrm>
          <a:off x="4127500" y="10376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112412</xdr:rowOff>
    </xdr:from>
    <xdr:ext cx="405111" cy="259045"/>
    <xdr:sp macro="" textlink="">
      <xdr:nvSpPr>
        <xdr:cNvPr id="188" name="【体育館・プール】&#10;有形固定資産減価償却率該当値テキスト"/>
        <xdr:cNvSpPr txBox="1"/>
      </xdr:nvSpPr>
      <xdr:spPr>
        <a:xfrm>
          <a:off x="4216400" y="10354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151130</xdr:rowOff>
    </xdr:from>
    <xdr:to>
      <xdr:col>20</xdr:col>
      <xdr:colOff>38100</xdr:colOff>
      <xdr:row>63</xdr:row>
      <xdr:rowOff>81280</xdr:rowOff>
    </xdr:to>
    <xdr:sp macro="" textlink="">
      <xdr:nvSpPr>
        <xdr:cNvPr id="189" name="楕円 188"/>
        <xdr:cNvSpPr/>
      </xdr:nvSpPr>
      <xdr:spPr>
        <a:xfrm>
          <a:off x="3384550" y="103936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30480</xdr:rowOff>
    </xdr:to>
    <xdr:cxnSp macro="">
      <xdr:nvCxnSpPr>
        <xdr:cNvPr id="190" name="直線コネクタ 189"/>
        <xdr:cNvCxnSpPr/>
      </xdr:nvCxnSpPr>
      <xdr:spPr>
        <a:xfrm flipV="1">
          <a:off x="3429000" y="10420985"/>
          <a:ext cx="7493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130175</xdr:rowOff>
    </xdr:from>
    <xdr:to>
      <xdr:col>15</xdr:col>
      <xdr:colOff>101600</xdr:colOff>
      <xdr:row>63</xdr:row>
      <xdr:rowOff>60325</xdr:rowOff>
    </xdr:to>
    <xdr:sp macro="" textlink="">
      <xdr:nvSpPr>
        <xdr:cNvPr id="191" name="楕円 190"/>
        <xdr:cNvSpPr/>
      </xdr:nvSpPr>
      <xdr:spPr>
        <a:xfrm>
          <a:off x="2571750" y="10372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9525</xdr:rowOff>
    </xdr:from>
    <xdr:to>
      <xdr:col>19</xdr:col>
      <xdr:colOff>177800</xdr:colOff>
      <xdr:row>63</xdr:row>
      <xdr:rowOff>30480</xdr:rowOff>
    </xdr:to>
    <xdr:cxnSp macro="">
      <xdr:nvCxnSpPr>
        <xdr:cNvPr id="192" name="直線コネクタ 191"/>
        <xdr:cNvCxnSpPr/>
      </xdr:nvCxnSpPr>
      <xdr:spPr>
        <a:xfrm>
          <a:off x="2622550" y="10417175"/>
          <a:ext cx="8064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113030</xdr:rowOff>
    </xdr:from>
    <xdr:to>
      <xdr:col>10</xdr:col>
      <xdr:colOff>165100</xdr:colOff>
      <xdr:row>63</xdr:row>
      <xdr:rowOff>43180</xdr:rowOff>
    </xdr:to>
    <xdr:sp macro="" textlink="">
      <xdr:nvSpPr>
        <xdr:cNvPr id="193" name="楕円 192"/>
        <xdr:cNvSpPr/>
      </xdr:nvSpPr>
      <xdr:spPr>
        <a:xfrm>
          <a:off x="1778000" y="10355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163830</xdr:rowOff>
    </xdr:from>
    <xdr:to>
      <xdr:col>15</xdr:col>
      <xdr:colOff>50800</xdr:colOff>
      <xdr:row>63</xdr:row>
      <xdr:rowOff>9525</xdr:rowOff>
    </xdr:to>
    <xdr:cxnSp macro="">
      <xdr:nvCxnSpPr>
        <xdr:cNvPr id="194" name="直線コネクタ 193"/>
        <xdr:cNvCxnSpPr/>
      </xdr:nvCxnSpPr>
      <xdr:spPr>
        <a:xfrm>
          <a:off x="1828800" y="10406380"/>
          <a:ext cx="79375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90170</xdr:rowOff>
    </xdr:from>
    <xdr:to>
      <xdr:col>6</xdr:col>
      <xdr:colOff>38100</xdr:colOff>
      <xdr:row>63</xdr:row>
      <xdr:rowOff>20320</xdr:rowOff>
    </xdr:to>
    <xdr:sp macro="" textlink="">
      <xdr:nvSpPr>
        <xdr:cNvPr id="195" name="楕円 194"/>
        <xdr:cNvSpPr/>
      </xdr:nvSpPr>
      <xdr:spPr>
        <a:xfrm>
          <a:off x="984250" y="103327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140970</xdr:rowOff>
    </xdr:from>
    <xdr:to>
      <xdr:col>10</xdr:col>
      <xdr:colOff>114300</xdr:colOff>
      <xdr:row>62</xdr:row>
      <xdr:rowOff>163830</xdr:rowOff>
    </xdr:to>
    <xdr:cxnSp macro="">
      <xdr:nvCxnSpPr>
        <xdr:cNvPr id="196" name="直線コネクタ 195"/>
        <xdr:cNvCxnSpPr/>
      </xdr:nvCxnSpPr>
      <xdr:spPr>
        <a:xfrm>
          <a:off x="1028700" y="1038352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124477</xdr:rowOff>
    </xdr:from>
    <xdr:ext cx="405111" cy="259045"/>
    <xdr:sp macro="" textlink="">
      <xdr:nvSpPr>
        <xdr:cNvPr id="197" name="n_1aveValue【体育館・プール】&#10;有形固定資産減価償却率"/>
        <xdr:cNvSpPr txBox="1"/>
      </xdr:nvSpPr>
      <xdr:spPr>
        <a:xfrm>
          <a:off x="3239144" y="987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98" name="n_2aveValue【体育館・プール】&#10;有形固定資産減価償却率"/>
        <xdr:cNvSpPr txBox="1"/>
      </xdr:nvSpPr>
      <xdr:spPr>
        <a:xfrm>
          <a:off x="24390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199" name="n_3aveValue【体育館・プール】&#10;有形固定資産減価償却率"/>
        <xdr:cNvSpPr txBox="1"/>
      </xdr:nvSpPr>
      <xdr:spPr>
        <a:xfrm>
          <a:off x="1645294" y="9772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111142</xdr:rowOff>
    </xdr:from>
    <xdr:ext cx="405111" cy="259045"/>
    <xdr:sp macro="" textlink="">
      <xdr:nvSpPr>
        <xdr:cNvPr id="200" name="n_4aveValue【体育館・プール】&#10;有形固定資産減価償却率"/>
        <xdr:cNvSpPr txBox="1"/>
      </xdr:nvSpPr>
      <xdr:spPr>
        <a:xfrm>
          <a:off x="851544"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72407</xdr:rowOff>
    </xdr:from>
    <xdr:ext cx="405111" cy="259045"/>
    <xdr:sp macro="" textlink="">
      <xdr:nvSpPr>
        <xdr:cNvPr id="201" name="n_1mainValue【体育館・プール】&#10;有形固定資産減価償却率"/>
        <xdr:cNvSpPr txBox="1"/>
      </xdr:nvSpPr>
      <xdr:spPr>
        <a:xfrm>
          <a:off x="3239144" y="1048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51452</xdr:rowOff>
    </xdr:from>
    <xdr:ext cx="405111" cy="259045"/>
    <xdr:sp macro="" textlink="">
      <xdr:nvSpPr>
        <xdr:cNvPr id="202" name="n_2mainValue【体育館・プール】&#10;有形固定資産減価償却率"/>
        <xdr:cNvSpPr txBox="1"/>
      </xdr:nvSpPr>
      <xdr:spPr>
        <a:xfrm>
          <a:off x="2439044" y="1045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34307</xdr:rowOff>
    </xdr:from>
    <xdr:ext cx="405111" cy="259045"/>
    <xdr:sp macro="" textlink="">
      <xdr:nvSpPr>
        <xdr:cNvPr id="203" name="n_3mainValue【体育館・プール】&#10;有形固定資産減価償却率"/>
        <xdr:cNvSpPr txBox="1"/>
      </xdr:nvSpPr>
      <xdr:spPr>
        <a:xfrm>
          <a:off x="1645294" y="10441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11447</xdr:rowOff>
    </xdr:from>
    <xdr:ext cx="405111" cy="259045"/>
    <xdr:sp macro="" textlink="">
      <xdr:nvSpPr>
        <xdr:cNvPr id="204" name="n_4mainValue【体育館・プール】&#10;有形固定資産減価償却率"/>
        <xdr:cNvSpPr txBox="1"/>
      </xdr:nvSpPr>
      <xdr:spPr>
        <a:xfrm>
          <a:off x="851544" y="1041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5" name="直線コネクタ 214"/>
        <xdr:cNvCxnSpPr/>
      </xdr:nvCxnSpPr>
      <xdr:spPr>
        <a:xfrm>
          <a:off x="5956300" y="10464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6" name="テキスト ボックス 215"/>
        <xdr:cNvSpPr txBox="1"/>
      </xdr:nvSpPr>
      <xdr:spPr>
        <a:xfrm>
          <a:off x="552722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8" name="テキスト ボックス 217"/>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9" name="直線コネクタ 218"/>
        <xdr:cNvCxnSpPr/>
      </xdr:nvCxnSpPr>
      <xdr:spPr>
        <a:xfrm>
          <a:off x="5956300" y="9366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20" name="テキスト ボックス 219"/>
        <xdr:cNvSpPr txBox="1"/>
      </xdr:nvSpPr>
      <xdr:spPr>
        <a:xfrm>
          <a:off x="552722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2" name="テキスト ボックス 221"/>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36005</xdr:rowOff>
    </xdr:from>
    <xdr:to>
      <xdr:col>54</xdr:col>
      <xdr:colOff>189865</xdr:colOff>
      <xdr:row>63</xdr:row>
      <xdr:rowOff>55435</xdr:rowOff>
    </xdr:to>
    <xdr:cxnSp macro="">
      <xdr:nvCxnSpPr>
        <xdr:cNvPr id="224" name="直線コネクタ 223"/>
        <xdr:cNvCxnSpPr/>
      </xdr:nvCxnSpPr>
      <xdr:spPr>
        <a:xfrm flipV="1">
          <a:off x="9429115" y="9287955"/>
          <a:ext cx="0" cy="11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59262</xdr:rowOff>
    </xdr:from>
    <xdr:ext cx="469744" cy="259045"/>
    <xdr:sp macro="" textlink="">
      <xdr:nvSpPr>
        <xdr:cNvPr id="225" name="【体育館・プール】&#10;一人当たり面積最小値テキスト"/>
        <xdr:cNvSpPr txBox="1"/>
      </xdr:nvSpPr>
      <xdr:spPr>
        <a:xfrm>
          <a:off x="9467850" y="10466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55435</xdr:rowOff>
    </xdr:from>
    <xdr:to>
      <xdr:col>55</xdr:col>
      <xdr:colOff>88900</xdr:colOff>
      <xdr:row>63</xdr:row>
      <xdr:rowOff>55435</xdr:rowOff>
    </xdr:to>
    <xdr:cxnSp macro="">
      <xdr:nvCxnSpPr>
        <xdr:cNvPr id="226" name="直線コネクタ 225"/>
        <xdr:cNvCxnSpPr/>
      </xdr:nvCxnSpPr>
      <xdr:spPr>
        <a:xfrm>
          <a:off x="9359900" y="10463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154132</xdr:rowOff>
    </xdr:from>
    <xdr:ext cx="469744" cy="259045"/>
    <xdr:sp macro="" textlink="">
      <xdr:nvSpPr>
        <xdr:cNvPr id="227" name="【体育館・プール】&#10;一人当たり面積最大値テキスト"/>
        <xdr:cNvSpPr txBox="1"/>
      </xdr:nvSpPr>
      <xdr:spPr>
        <a:xfrm>
          <a:off x="9467850" y="9075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36005</xdr:rowOff>
    </xdr:from>
    <xdr:to>
      <xdr:col>55</xdr:col>
      <xdr:colOff>88900</xdr:colOff>
      <xdr:row>56</xdr:row>
      <xdr:rowOff>36005</xdr:rowOff>
    </xdr:to>
    <xdr:cxnSp macro="">
      <xdr:nvCxnSpPr>
        <xdr:cNvPr id="228" name="直線コネクタ 227"/>
        <xdr:cNvCxnSpPr/>
      </xdr:nvCxnSpPr>
      <xdr:spPr>
        <a:xfrm>
          <a:off x="9359900" y="928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169371</xdr:rowOff>
    </xdr:from>
    <xdr:ext cx="469744" cy="259045"/>
    <xdr:sp macro="" textlink="">
      <xdr:nvSpPr>
        <xdr:cNvPr id="229" name="【体育館・プール】&#10;一人当たり面積平均値テキスト"/>
        <xdr:cNvSpPr txBox="1"/>
      </xdr:nvSpPr>
      <xdr:spPr>
        <a:xfrm>
          <a:off x="9467850" y="1007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19494</xdr:rowOff>
    </xdr:from>
    <xdr:to>
      <xdr:col>55</xdr:col>
      <xdr:colOff>50800</xdr:colOff>
      <xdr:row>61</xdr:row>
      <xdr:rowOff>121094</xdr:rowOff>
    </xdr:to>
    <xdr:sp macro="" textlink="">
      <xdr:nvSpPr>
        <xdr:cNvPr id="230" name="フローチャート: 判断 229"/>
        <xdr:cNvSpPr/>
      </xdr:nvSpPr>
      <xdr:spPr>
        <a:xfrm>
          <a:off x="9398000" y="10096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40069</xdr:rowOff>
    </xdr:from>
    <xdr:to>
      <xdr:col>50</xdr:col>
      <xdr:colOff>165100</xdr:colOff>
      <xdr:row>61</xdr:row>
      <xdr:rowOff>141669</xdr:rowOff>
    </xdr:to>
    <xdr:sp macro="" textlink="">
      <xdr:nvSpPr>
        <xdr:cNvPr id="231" name="フローチャート: 判断 230"/>
        <xdr:cNvSpPr/>
      </xdr:nvSpPr>
      <xdr:spPr>
        <a:xfrm>
          <a:off x="8636000" y="10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xdr:rowOff>
    </xdr:from>
    <xdr:to>
      <xdr:col>46</xdr:col>
      <xdr:colOff>38100</xdr:colOff>
      <xdr:row>61</xdr:row>
      <xdr:rowOff>118237</xdr:rowOff>
    </xdr:to>
    <xdr:sp macro="" textlink="">
      <xdr:nvSpPr>
        <xdr:cNvPr id="232" name="フローチャート: 判断 231"/>
        <xdr:cNvSpPr/>
      </xdr:nvSpPr>
      <xdr:spPr>
        <a:xfrm>
          <a:off x="7842250" y="100940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52642</xdr:rowOff>
    </xdr:from>
    <xdr:to>
      <xdr:col>41</xdr:col>
      <xdr:colOff>101600</xdr:colOff>
      <xdr:row>61</xdr:row>
      <xdr:rowOff>154242</xdr:rowOff>
    </xdr:to>
    <xdr:sp macro="" textlink="">
      <xdr:nvSpPr>
        <xdr:cNvPr id="233" name="フローチャート: 判断 232"/>
        <xdr:cNvSpPr/>
      </xdr:nvSpPr>
      <xdr:spPr>
        <a:xfrm>
          <a:off x="7029450" y="1013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76644</xdr:rowOff>
    </xdr:from>
    <xdr:to>
      <xdr:col>36</xdr:col>
      <xdr:colOff>165100</xdr:colOff>
      <xdr:row>62</xdr:row>
      <xdr:rowOff>6794</xdr:rowOff>
    </xdr:to>
    <xdr:sp macro="" textlink="">
      <xdr:nvSpPr>
        <xdr:cNvPr id="234" name="フローチャート: 判断 233"/>
        <xdr:cNvSpPr/>
      </xdr:nvSpPr>
      <xdr:spPr>
        <a:xfrm>
          <a:off x="6235700" y="101540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121221</xdr:rowOff>
    </xdr:from>
    <xdr:to>
      <xdr:col>55</xdr:col>
      <xdr:colOff>50800</xdr:colOff>
      <xdr:row>61</xdr:row>
      <xdr:rowOff>51371</xdr:rowOff>
    </xdr:to>
    <xdr:sp macro="" textlink="">
      <xdr:nvSpPr>
        <xdr:cNvPr id="240" name="楕円 239"/>
        <xdr:cNvSpPr/>
      </xdr:nvSpPr>
      <xdr:spPr>
        <a:xfrm>
          <a:off x="9398000" y="1003357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144098</xdr:rowOff>
    </xdr:from>
    <xdr:ext cx="469744" cy="259045"/>
    <xdr:sp macro="" textlink="">
      <xdr:nvSpPr>
        <xdr:cNvPr id="241" name="【体育館・プール】&#10;一人当たり面積該当値テキスト"/>
        <xdr:cNvSpPr txBox="1"/>
      </xdr:nvSpPr>
      <xdr:spPr>
        <a:xfrm>
          <a:off x="9467850" y="989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76644</xdr:rowOff>
    </xdr:from>
    <xdr:to>
      <xdr:col>50</xdr:col>
      <xdr:colOff>165100</xdr:colOff>
      <xdr:row>61</xdr:row>
      <xdr:rowOff>6794</xdr:rowOff>
    </xdr:to>
    <xdr:sp macro="" textlink="">
      <xdr:nvSpPr>
        <xdr:cNvPr id="242" name="楕円 241"/>
        <xdr:cNvSpPr/>
      </xdr:nvSpPr>
      <xdr:spPr>
        <a:xfrm>
          <a:off x="8636000" y="99889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127444</xdr:rowOff>
    </xdr:from>
    <xdr:to>
      <xdr:col>55</xdr:col>
      <xdr:colOff>0</xdr:colOff>
      <xdr:row>61</xdr:row>
      <xdr:rowOff>571</xdr:rowOff>
    </xdr:to>
    <xdr:cxnSp macro="">
      <xdr:nvCxnSpPr>
        <xdr:cNvPr id="243" name="直線コネクタ 242"/>
        <xdr:cNvCxnSpPr/>
      </xdr:nvCxnSpPr>
      <xdr:spPr>
        <a:xfrm>
          <a:off x="8686800" y="10039794"/>
          <a:ext cx="74295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108648</xdr:rowOff>
    </xdr:from>
    <xdr:to>
      <xdr:col>46</xdr:col>
      <xdr:colOff>38100</xdr:colOff>
      <xdr:row>60</xdr:row>
      <xdr:rowOff>38798</xdr:rowOff>
    </xdr:to>
    <xdr:sp macro="" textlink="">
      <xdr:nvSpPr>
        <xdr:cNvPr id="244" name="楕円 243"/>
        <xdr:cNvSpPr/>
      </xdr:nvSpPr>
      <xdr:spPr>
        <a:xfrm>
          <a:off x="7842250" y="98558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159448</xdr:rowOff>
    </xdr:from>
    <xdr:to>
      <xdr:col>50</xdr:col>
      <xdr:colOff>114300</xdr:colOff>
      <xdr:row>60</xdr:row>
      <xdr:rowOff>127444</xdr:rowOff>
    </xdr:to>
    <xdr:cxnSp macro="">
      <xdr:nvCxnSpPr>
        <xdr:cNvPr id="245" name="直線コネクタ 244"/>
        <xdr:cNvCxnSpPr/>
      </xdr:nvCxnSpPr>
      <xdr:spPr>
        <a:xfrm>
          <a:off x="7886700" y="9906698"/>
          <a:ext cx="800100" cy="13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121221</xdr:rowOff>
    </xdr:from>
    <xdr:to>
      <xdr:col>41</xdr:col>
      <xdr:colOff>101600</xdr:colOff>
      <xdr:row>60</xdr:row>
      <xdr:rowOff>51371</xdr:rowOff>
    </xdr:to>
    <xdr:sp macro="" textlink="">
      <xdr:nvSpPr>
        <xdr:cNvPr id="246" name="楕円 245"/>
        <xdr:cNvSpPr/>
      </xdr:nvSpPr>
      <xdr:spPr>
        <a:xfrm>
          <a:off x="7029450" y="986847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159448</xdr:rowOff>
    </xdr:from>
    <xdr:to>
      <xdr:col>45</xdr:col>
      <xdr:colOff>177800</xdr:colOff>
      <xdr:row>60</xdr:row>
      <xdr:rowOff>571</xdr:rowOff>
    </xdr:to>
    <xdr:cxnSp macro="">
      <xdr:nvCxnSpPr>
        <xdr:cNvPr id="247" name="直線コネクタ 246"/>
        <xdr:cNvCxnSpPr/>
      </xdr:nvCxnSpPr>
      <xdr:spPr>
        <a:xfrm flipV="1">
          <a:off x="7080250" y="9906698"/>
          <a:ext cx="806450" cy="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131508</xdr:rowOff>
    </xdr:from>
    <xdr:to>
      <xdr:col>36</xdr:col>
      <xdr:colOff>165100</xdr:colOff>
      <xdr:row>60</xdr:row>
      <xdr:rowOff>61658</xdr:rowOff>
    </xdr:to>
    <xdr:sp macro="" textlink="">
      <xdr:nvSpPr>
        <xdr:cNvPr id="248" name="楕円 247"/>
        <xdr:cNvSpPr/>
      </xdr:nvSpPr>
      <xdr:spPr>
        <a:xfrm>
          <a:off x="6235700" y="98787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571</xdr:rowOff>
    </xdr:from>
    <xdr:to>
      <xdr:col>41</xdr:col>
      <xdr:colOff>50800</xdr:colOff>
      <xdr:row>60</xdr:row>
      <xdr:rowOff>10858</xdr:rowOff>
    </xdr:to>
    <xdr:cxnSp macro="">
      <xdr:nvCxnSpPr>
        <xdr:cNvPr id="249" name="直線コネクタ 248"/>
        <xdr:cNvCxnSpPr/>
      </xdr:nvCxnSpPr>
      <xdr:spPr>
        <a:xfrm flipV="1">
          <a:off x="6286500" y="9912921"/>
          <a:ext cx="79375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132796</xdr:rowOff>
    </xdr:from>
    <xdr:ext cx="469744" cy="259045"/>
    <xdr:sp macro="" textlink="">
      <xdr:nvSpPr>
        <xdr:cNvPr id="250" name="n_1aveValue【体育館・プール】&#10;一人当たり面積"/>
        <xdr:cNvSpPr txBox="1"/>
      </xdr:nvSpPr>
      <xdr:spPr>
        <a:xfrm>
          <a:off x="8458277" y="1021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109364</xdr:rowOff>
    </xdr:from>
    <xdr:ext cx="469744" cy="259045"/>
    <xdr:sp macro="" textlink="">
      <xdr:nvSpPr>
        <xdr:cNvPr id="251" name="n_2aveValue【体育館・プール】&#10;一人当たり面積"/>
        <xdr:cNvSpPr txBox="1"/>
      </xdr:nvSpPr>
      <xdr:spPr>
        <a:xfrm>
          <a:off x="7677227" y="1018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145369</xdr:rowOff>
    </xdr:from>
    <xdr:ext cx="469744" cy="259045"/>
    <xdr:sp macro="" textlink="">
      <xdr:nvSpPr>
        <xdr:cNvPr id="252" name="n_3aveValue【体育館・プール】&#10;一人当たり面積"/>
        <xdr:cNvSpPr txBox="1"/>
      </xdr:nvSpPr>
      <xdr:spPr>
        <a:xfrm>
          <a:off x="6864427" y="102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169371</xdr:rowOff>
    </xdr:from>
    <xdr:ext cx="469744" cy="259045"/>
    <xdr:sp macro="" textlink="">
      <xdr:nvSpPr>
        <xdr:cNvPr id="253" name="n_4aveValue【体育館・プール】&#10;一人当たり面積"/>
        <xdr:cNvSpPr txBox="1"/>
      </xdr:nvSpPr>
      <xdr:spPr>
        <a:xfrm>
          <a:off x="6070677" y="10240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23321</xdr:rowOff>
    </xdr:from>
    <xdr:ext cx="469744" cy="259045"/>
    <xdr:sp macro="" textlink="">
      <xdr:nvSpPr>
        <xdr:cNvPr id="254" name="n_1mainValue【体育館・プール】&#10;一人当たり面積"/>
        <xdr:cNvSpPr txBox="1"/>
      </xdr:nvSpPr>
      <xdr:spPr>
        <a:xfrm>
          <a:off x="8458277" y="977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55325</xdr:rowOff>
    </xdr:from>
    <xdr:ext cx="469744" cy="259045"/>
    <xdr:sp macro="" textlink="">
      <xdr:nvSpPr>
        <xdr:cNvPr id="255" name="n_2mainValue【体育館・プール】&#10;一人当たり面積"/>
        <xdr:cNvSpPr txBox="1"/>
      </xdr:nvSpPr>
      <xdr:spPr>
        <a:xfrm>
          <a:off x="7677227" y="963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67898</xdr:rowOff>
    </xdr:from>
    <xdr:ext cx="469744" cy="259045"/>
    <xdr:sp macro="" textlink="">
      <xdr:nvSpPr>
        <xdr:cNvPr id="256" name="n_3mainValue【体育館・プール】&#10;一人当たり面積"/>
        <xdr:cNvSpPr txBox="1"/>
      </xdr:nvSpPr>
      <xdr:spPr>
        <a:xfrm>
          <a:off x="6864427" y="965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78185</xdr:rowOff>
    </xdr:from>
    <xdr:ext cx="469744" cy="259045"/>
    <xdr:sp macro="" textlink="">
      <xdr:nvSpPr>
        <xdr:cNvPr id="257" name="n_4mainValue【体育館・プール】&#10;一人当たり面積"/>
        <xdr:cNvSpPr txBox="1"/>
      </xdr:nvSpPr>
      <xdr:spPr>
        <a:xfrm>
          <a:off x="6070677" y="966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9" name="正方形/長方形 258"/>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0" name="正方形/長方形 259"/>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1" name="正方形/長方形 260"/>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2" name="正方形/長方形 261"/>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3" name="正方形/長方形 262"/>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4" name="正方形/長方形 263"/>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5" name="正方形/長方形 264"/>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6" name="テキスト ボックス 265"/>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7" name="直線コネクタ 266"/>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8" name="テキスト ボックス 267"/>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9" name="直線コネクタ 268"/>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0" name="テキスト ボックス 269"/>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1" name="直線コネクタ 270"/>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2" name="テキスト ボックス 271"/>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3" name="直線コネクタ 272"/>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4" name="テキスト ボックス 273"/>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5" name="直線コネクタ 274"/>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6" name="テキスト ボックス 275"/>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8" name="テキスト ボックス 277"/>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9"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24385</xdr:rowOff>
    </xdr:from>
    <xdr:to>
      <xdr:col>24</xdr:col>
      <xdr:colOff>62865</xdr:colOff>
      <xdr:row>86</xdr:row>
      <xdr:rowOff>38100</xdr:rowOff>
    </xdr:to>
    <xdr:cxnSp macro="">
      <xdr:nvCxnSpPr>
        <xdr:cNvPr id="280" name="直線コネクタ 279"/>
        <xdr:cNvCxnSpPr/>
      </xdr:nvCxnSpPr>
      <xdr:spPr>
        <a:xfrm flipV="1">
          <a:off x="4177665" y="12908535"/>
          <a:ext cx="0" cy="133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1" name="【福祉施設】&#10;有形固定資産減価償却率最小値テキスト"/>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2" name="直線コネクタ 281"/>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142512</xdr:rowOff>
    </xdr:from>
    <xdr:ext cx="405111" cy="259045"/>
    <xdr:sp macro="" textlink="">
      <xdr:nvSpPr>
        <xdr:cNvPr id="283" name="【福祉施設】&#10;有形固定資産減価償却率最大値テキスト"/>
        <xdr:cNvSpPr txBox="1"/>
      </xdr:nvSpPr>
      <xdr:spPr>
        <a:xfrm>
          <a:off x="4216400" y="1269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24385</xdr:rowOff>
    </xdr:from>
    <xdr:to>
      <xdr:col>24</xdr:col>
      <xdr:colOff>152400</xdr:colOff>
      <xdr:row>78</xdr:row>
      <xdr:rowOff>24385</xdr:rowOff>
    </xdr:to>
    <xdr:cxnSp macro="">
      <xdr:nvCxnSpPr>
        <xdr:cNvPr id="284" name="直線コネクタ 283"/>
        <xdr:cNvCxnSpPr/>
      </xdr:nvCxnSpPr>
      <xdr:spPr>
        <a:xfrm>
          <a:off x="4108450" y="129085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77740</xdr:rowOff>
    </xdr:from>
    <xdr:ext cx="405111" cy="259045"/>
    <xdr:sp macro="" textlink="">
      <xdr:nvSpPr>
        <xdr:cNvPr id="285" name="【福祉施設】&#10;有形固定資産減価償却率平均値テキスト"/>
        <xdr:cNvSpPr txBox="1"/>
      </xdr:nvSpPr>
      <xdr:spPr>
        <a:xfrm>
          <a:off x="4216400" y="13457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99313</xdr:rowOff>
    </xdr:from>
    <xdr:to>
      <xdr:col>24</xdr:col>
      <xdr:colOff>114300</xdr:colOff>
      <xdr:row>82</xdr:row>
      <xdr:rowOff>29463</xdr:rowOff>
    </xdr:to>
    <xdr:sp macro="" textlink="">
      <xdr:nvSpPr>
        <xdr:cNvPr id="286" name="フローチャート: 判断 285"/>
        <xdr:cNvSpPr/>
      </xdr:nvSpPr>
      <xdr:spPr>
        <a:xfrm>
          <a:off x="4127500" y="13478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122174</xdr:rowOff>
    </xdr:from>
    <xdr:to>
      <xdr:col>20</xdr:col>
      <xdr:colOff>38100</xdr:colOff>
      <xdr:row>81</xdr:row>
      <xdr:rowOff>52324</xdr:rowOff>
    </xdr:to>
    <xdr:sp macro="" textlink="">
      <xdr:nvSpPr>
        <xdr:cNvPr id="287" name="フローチャート: 判断 286"/>
        <xdr:cNvSpPr/>
      </xdr:nvSpPr>
      <xdr:spPr>
        <a:xfrm>
          <a:off x="3384550" y="133365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7874</xdr:rowOff>
    </xdr:from>
    <xdr:to>
      <xdr:col>15</xdr:col>
      <xdr:colOff>101600</xdr:colOff>
      <xdr:row>81</xdr:row>
      <xdr:rowOff>109474</xdr:rowOff>
    </xdr:to>
    <xdr:sp macro="" textlink="">
      <xdr:nvSpPr>
        <xdr:cNvPr id="288" name="フローチャート: 判断 287"/>
        <xdr:cNvSpPr/>
      </xdr:nvSpPr>
      <xdr:spPr>
        <a:xfrm>
          <a:off x="2571750" y="1338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129032</xdr:rowOff>
    </xdr:from>
    <xdr:to>
      <xdr:col>10</xdr:col>
      <xdr:colOff>165100</xdr:colOff>
      <xdr:row>81</xdr:row>
      <xdr:rowOff>59182</xdr:rowOff>
    </xdr:to>
    <xdr:sp macro="" textlink="">
      <xdr:nvSpPr>
        <xdr:cNvPr id="289" name="フローチャート: 判断 288"/>
        <xdr:cNvSpPr/>
      </xdr:nvSpPr>
      <xdr:spPr>
        <a:xfrm>
          <a:off x="1778000" y="133433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90" name="フローチャート: 判断 289"/>
        <xdr:cNvSpPr/>
      </xdr:nvSpPr>
      <xdr:spPr>
        <a:xfrm>
          <a:off x="984250" y="13270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1" name="テキスト ボックス 290"/>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165608</xdr:rowOff>
    </xdr:from>
    <xdr:to>
      <xdr:col>24</xdr:col>
      <xdr:colOff>114300</xdr:colOff>
      <xdr:row>81</xdr:row>
      <xdr:rowOff>95758</xdr:rowOff>
    </xdr:to>
    <xdr:sp macro="" textlink="">
      <xdr:nvSpPr>
        <xdr:cNvPr id="296" name="楕円 295"/>
        <xdr:cNvSpPr/>
      </xdr:nvSpPr>
      <xdr:spPr>
        <a:xfrm>
          <a:off x="4127500" y="1337995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17035</xdr:rowOff>
    </xdr:from>
    <xdr:ext cx="405111" cy="259045"/>
    <xdr:sp macro="" textlink="">
      <xdr:nvSpPr>
        <xdr:cNvPr id="297" name="【福祉施設】&#10;有形固定資産減価償却率該当値テキスト"/>
        <xdr:cNvSpPr txBox="1"/>
      </xdr:nvSpPr>
      <xdr:spPr>
        <a:xfrm>
          <a:off x="4216400" y="1323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122174</xdr:rowOff>
    </xdr:from>
    <xdr:to>
      <xdr:col>20</xdr:col>
      <xdr:colOff>38100</xdr:colOff>
      <xdr:row>81</xdr:row>
      <xdr:rowOff>52324</xdr:rowOff>
    </xdr:to>
    <xdr:sp macro="" textlink="">
      <xdr:nvSpPr>
        <xdr:cNvPr id="298" name="楕円 297"/>
        <xdr:cNvSpPr/>
      </xdr:nvSpPr>
      <xdr:spPr>
        <a:xfrm>
          <a:off x="3384550" y="133365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xdr:rowOff>
    </xdr:from>
    <xdr:to>
      <xdr:col>24</xdr:col>
      <xdr:colOff>63500</xdr:colOff>
      <xdr:row>81</xdr:row>
      <xdr:rowOff>44958</xdr:rowOff>
    </xdr:to>
    <xdr:cxnSp macro="">
      <xdr:nvCxnSpPr>
        <xdr:cNvPr id="299" name="直線コネクタ 298"/>
        <xdr:cNvCxnSpPr/>
      </xdr:nvCxnSpPr>
      <xdr:spPr>
        <a:xfrm>
          <a:off x="3429000" y="13380974"/>
          <a:ext cx="7493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39878</xdr:rowOff>
    </xdr:from>
    <xdr:to>
      <xdr:col>15</xdr:col>
      <xdr:colOff>101600</xdr:colOff>
      <xdr:row>80</xdr:row>
      <xdr:rowOff>141478</xdr:rowOff>
    </xdr:to>
    <xdr:sp macro="" textlink="">
      <xdr:nvSpPr>
        <xdr:cNvPr id="300" name="楕円 299"/>
        <xdr:cNvSpPr/>
      </xdr:nvSpPr>
      <xdr:spPr>
        <a:xfrm>
          <a:off x="2571750" y="1325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90678</xdr:rowOff>
    </xdr:from>
    <xdr:to>
      <xdr:col>19</xdr:col>
      <xdr:colOff>177800</xdr:colOff>
      <xdr:row>81</xdr:row>
      <xdr:rowOff>1524</xdr:rowOff>
    </xdr:to>
    <xdr:cxnSp macro="">
      <xdr:nvCxnSpPr>
        <xdr:cNvPr id="301" name="直線コネクタ 300"/>
        <xdr:cNvCxnSpPr/>
      </xdr:nvCxnSpPr>
      <xdr:spPr>
        <a:xfrm>
          <a:off x="2622550" y="13305028"/>
          <a:ext cx="80645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2" name="楕円 301"/>
        <xdr:cNvSpPr/>
      </xdr:nvSpPr>
      <xdr:spPr>
        <a:xfrm>
          <a:off x="1778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80</xdr:row>
      <xdr:rowOff>90678</xdr:rowOff>
    </xdr:to>
    <xdr:cxnSp macro="">
      <xdr:nvCxnSpPr>
        <xdr:cNvPr id="303" name="直線コネクタ 302"/>
        <xdr:cNvCxnSpPr/>
      </xdr:nvCxnSpPr>
      <xdr:spPr>
        <a:xfrm>
          <a:off x="1828800" y="13298170"/>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90170</xdr:rowOff>
    </xdr:from>
    <xdr:to>
      <xdr:col>6</xdr:col>
      <xdr:colOff>38100</xdr:colOff>
      <xdr:row>80</xdr:row>
      <xdr:rowOff>20320</xdr:rowOff>
    </xdr:to>
    <xdr:sp macro="" textlink="">
      <xdr:nvSpPr>
        <xdr:cNvPr id="304" name="楕円 303"/>
        <xdr:cNvSpPr/>
      </xdr:nvSpPr>
      <xdr:spPr>
        <a:xfrm>
          <a:off x="984250" y="131394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140970</xdr:rowOff>
    </xdr:from>
    <xdr:to>
      <xdr:col>10</xdr:col>
      <xdr:colOff>114300</xdr:colOff>
      <xdr:row>80</xdr:row>
      <xdr:rowOff>83820</xdr:rowOff>
    </xdr:to>
    <xdr:cxnSp macro="">
      <xdr:nvCxnSpPr>
        <xdr:cNvPr id="305" name="直線コネクタ 304"/>
        <xdr:cNvCxnSpPr/>
      </xdr:nvCxnSpPr>
      <xdr:spPr>
        <a:xfrm>
          <a:off x="1028700" y="13190220"/>
          <a:ext cx="8001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43451</xdr:rowOff>
    </xdr:from>
    <xdr:ext cx="405111" cy="259045"/>
    <xdr:sp macro="" textlink="">
      <xdr:nvSpPr>
        <xdr:cNvPr id="306" name="n_1aveValue【福祉施設】&#10;有形固定資産減価償却率"/>
        <xdr:cNvSpPr txBox="1"/>
      </xdr:nvSpPr>
      <xdr:spPr>
        <a:xfrm>
          <a:off x="3239144" y="134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100601</xdr:rowOff>
    </xdr:from>
    <xdr:ext cx="405111" cy="259045"/>
    <xdr:sp macro="" textlink="">
      <xdr:nvSpPr>
        <xdr:cNvPr id="307" name="n_2aveValue【福祉施設】&#10;有形固定資産減価償却率"/>
        <xdr:cNvSpPr txBox="1"/>
      </xdr:nvSpPr>
      <xdr:spPr>
        <a:xfrm>
          <a:off x="243904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50309</xdr:rowOff>
    </xdr:from>
    <xdr:ext cx="405111" cy="259045"/>
    <xdr:sp macro="" textlink="">
      <xdr:nvSpPr>
        <xdr:cNvPr id="308" name="n_3aveValue【福祉施設】&#10;有形固定資産減価償却率"/>
        <xdr:cNvSpPr txBox="1"/>
      </xdr:nvSpPr>
      <xdr:spPr>
        <a:xfrm>
          <a:off x="1645294" y="1342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148607</xdr:rowOff>
    </xdr:from>
    <xdr:ext cx="405111" cy="259045"/>
    <xdr:sp macro="" textlink="">
      <xdr:nvSpPr>
        <xdr:cNvPr id="309" name="n_4aveValue【福祉施設】&#10;有形固定資産減価償却率"/>
        <xdr:cNvSpPr txBox="1"/>
      </xdr:nvSpPr>
      <xdr:spPr>
        <a:xfrm>
          <a:off x="8515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68851</xdr:rowOff>
    </xdr:from>
    <xdr:ext cx="405111" cy="259045"/>
    <xdr:sp macro="" textlink="">
      <xdr:nvSpPr>
        <xdr:cNvPr id="310" name="n_1mainValue【福祉施設】&#10;有形固定資産減価償却率"/>
        <xdr:cNvSpPr txBox="1"/>
      </xdr:nvSpPr>
      <xdr:spPr>
        <a:xfrm>
          <a:off x="3239144" y="1311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158005</xdr:rowOff>
    </xdr:from>
    <xdr:ext cx="405111" cy="259045"/>
    <xdr:sp macro="" textlink="">
      <xdr:nvSpPr>
        <xdr:cNvPr id="311" name="n_2mainValue【福祉施設】&#10;有形固定資産減価償却率"/>
        <xdr:cNvSpPr txBox="1"/>
      </xdr:nvSpPr>
      <xdr:spPr>
        <a:xfrm>
          <a:off x="2439044" y="1304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2" name="n_3mainValue【福祉施設】&#10;有形固定資産減価償却率"/>
        <xdr:cNvSpPr txBox="1"/>
      </xdr:nvSpPr>
      <xdr:spPr>
        <a:xfrm>
          <a:off x="1645294" y="1303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36847</xdr:rowOff>
    </xdr:from>
    <xdr:ext cx="405111" cy="259045"/>
    <xdr:sp macro="" textlink="">
      <xdr:nvSpPr>
        <xdr:cNvPr id="313" name="n_4mainValue【福祉施設】&#10;有形固定資産減価償却率"/>
        <xdr:cNvSpPr txBox="1"/>
      </xdr:nvSpPr>
      <xdr:spPr>
        <a:xfrm>
          <a:off x="851544" y="1292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4" name="正方形/長方形 313"/>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5" name="正方形/長方形 314"/>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6" name="正方形/長方形 315"/>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7" name="正方形/長方形 316"/>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8" name="正方形/長方形 317"/>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9" name="正方形/長方形 318"/>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0" name="正方形/長方形 319"/>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1" name="正方形/長方形 320"/>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2" name="テキスト ボックス 321"/>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3" name="直線コネクタ 322"/>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4" name="直線コネクタ 323"/>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5" name="テキスト ボックス 324"/>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6" name="直線コネクタ 325"/>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7" name="テキスト ボックス 326"/>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8" name="直線コネクタ 327"/>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9" name="テキスト ボックス 328"/>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0" name="直線コネクタ 329"/>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1" name="テキスト ボックス 330"/>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2" name="直線コネクタ 331"/>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3" name="テキスト ボックス 332"/>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105411</xdr:rowOff>
    </xdr:from>
    <xdr:to>
      <xdr:col>54</xdr:col>
      <xdr:colOff>189865</xdr:colOff>
      <xdr:row>86</xdr:row>
      <xdr:rowOff>87630</xdr:rowOff>
    </xdr:to>
    <xdr:cxnSp macro="">
      <xdr:nvCxnSpPr>
        <xdr:cNvPr id="337" name="直線コネクタ 336"/>
        <xdr:cNvCxnSpPr/>
      </xdr:nvCxnSpPr>
      <xdr:spPr>
        <a:xfrm flipV="1">
          <a:off x="9429115" y="129895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38" name="【福祉施設】&#10;一人当たり面積最小値テキスト"/>
        <xdr:cNvSpPr txBox="1"/>
      </xdr:nvSpPr>
      <xdr:spPr>
        <a:xfrm>
          <a:off x="9467850" y="1429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39" name="直線コネクタ 338"/>
        <xdr:cNvCxnSpPr/>
      </xdr:nvCxnSpPr>
      <xdr:spPr>
        <a:xfrm>
          <a:off x="9359900" y="142925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52088</xdr:rowOff>
    </xdr:from>
    <xdr:ext cx="469744" cy="259045"/>
    <xdr:sp macro="" textlink="">
      <xdr:nvSpPr>
        <xdr:cNvPr id="340" name="【福祉施設】&#10;一人当たり面積最大値テキスト"/>
        <xdr:cNvSpPr txBox="1"/>
      </xdr:nvSpPr>
      <xdr:spPr>
        <a:xfrm>
          <a:off x="9467850" y="1277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105411</xdr:rowOff>
    </xdr:from>
    <xdr:to>
      <xdr:col>55</xdr:col>
      <xdr:colOff>88900</xdr:colOff>
      <xdr:row>78</xdr:row>
      <xdr:rowOff>105411</xdr:rowOff>
    </xdr:to>
    <xdr:cxnSp macro="">
      <xdr:nvCxnSpPr>
        <xdr:cNvPr id="341" name="直線コネクタ 340"/>
        <xdr:cNvCxnSpPr/>
      </xdr:nvCxnSpPr>
      <xdr:spPr>
        <a:xfrm>
          <a:off x="9359900" y="12989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20338</xdr:rowOff>
    </xdr:from>
    <xdr:ext cx="469744" cy="259045"/>
    <xdr:sp macro="" textlink="">
      <xdr:nvSpPr>
        <xdr:cNvPr id="342" name="【福祉施設】&#10;一人当たり面積平均値テキスト"/>
        <xdr:cNvSpPr txBox="1"/>
      </xdr:nvSpPr>
      <xdr:spPr>
        <a:xfrm>
          <a:off x="9467850" y="13895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41911</xdr:rowOff>
    </xdr:from>
    <xdr:to>
      <xdr:col>55</xdr:col>
      <xdr:colOff>50800</xdr:colOff>
      <xdr:row>84</xdr:row>
      <xdr:rowOff>143511</xdr:rowOff>
    </xdr:to>
    <xdr:sp macro="" textlink="">
      <xdr:nvSpPr>
        <xdr:cNvPr id="343" name="フローチャート: 判断 342"/>
        <xdr:cNvSpPr/>
      </xdr:nvSpPr>
      <xdr:spPr>
        <a:xfrm>
          <a:off x="9398000" y="139166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21589</xdr:rowOff>
    </xdr:from>
    <xdr:to>
      <xdr:col>50</xdr:col>
      <xdr:colOff>165100</xdr:colOff>
      <xdr:row>84</xdr:row>
      <xdr:rowOff>123189</xdr:rowOff>
    </xdr:to>
    <xdr:sp macro="" textlink="">
      <xdr:nvSpPr>
        <xdr:cNvPr id="344" name="フローチャート: 判断 343"/>
        <xdr:cNvSpPr/>
      </xdr:nvSpPr>
      <xdr:spPr>
        <a:xfrm>
          <a:off x="8636000" y="138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24130</xdr:rowOff>
    </xdr:from>
    <xdr:to>
      <xdr:col>46</xdr:col>
      <xdr:colOff>38100</xdr:colOff>
      <xdr:row>84</xdr:row>
      <xdr:rowOff>125730</xdr:rowOff>
    </xdr:to>
    <xdr:sp macro="" textlink="">
      <xdr:nvSpPr>
        <xdr:cNvPr id="345" name="フローチャート: 判断 344"/>
        <xdr:cNvSpPr/>
      </xdr:nvSpPr>
      <xdr:spPr>
        <a:xfrm>
          <a:off x="7842250" y="138988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57150</xdr:rowOff>
    </xdr:from>
    <xdr:to>
      <xdr:col>41</xdr:col>
      <xdr:colOff>101600</xdr:colOff>
      <xdr:row>84</xdr:row>
      <xdr:rowOff>158750</xdr:rowOff>
    </xdr:to>
    <xdr:sp macro="" textlink="">
      <xdr:nvSpPr>
        <xdr:cNvPr id="346" name="フローチャート: 判断 345"/>
        <xdr:cNvSpPr/>
      </xdr:nvSpPr>
      <xdr:spPr>
        <a:xfrm>
          <a:off x="702945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40639</xdr:rowOff>
    </xdr:from>
    <xdr:to>
      <xdr:col>36</xdr:col>
      <xdr:colOff>165100</xdr:colOff>
      <xdr:row>84</xdr:row>
      <xdr:rowOff>142239</xdr:rowOff>
    </xdr:to>
    <xdr:sp macro="" textlink="">
      <xdr:nvSpPr>
        <xdr:cNvPr id="347" name="フローチャート: 判断 346"/>
        <xdr:cNvSpPr/>
      </xdr:nvSpPr>
      <xdr:spPr>
        <a:xfrm>
          <a:off x="623570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147320</xdr:rowOff>
    </xdr:from>
    <xdr:to>
      <xdr:col>55</xdr:col>
      <xdr:colOff>50800</xdr:colOff>
      <xdr:row>82</xdr:row>
      <xdr:rowOff>77470</xdr:rowOff>
    </xdr:to>
    <xdr:sp macro="" textlink="">
      <xdr:nvSpPr>
        <xdr:cNvPr id="353" name="楕円 352"/>
        <xdr:cNvSpPr/>
      </xdr:nvSpPr>
      <xdr:spPr>
        <a:xfrm>
          <a:off x="9398000" y="13526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170197</xdr:rowOff>
    </xdr:from>
    <xdr:ext cx="469744" cy="259045"/>
    <xdr:sp macro="" textlink="">
      <xdr:nvSpPr>
        <xdr:cNvPr id="354" name="【福祉施設】&#10;一人当たり面積該当値テキスト"/>
        <xdr:cNvSpPr txBox="1"/>
      </xdr:nvSpPr>
      <xdr:spPr>
        <a:xfrm>
          <a:off x="9467850" y="133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160020</xdr:rowOff>
    </xdr:from>
    <xdr:to>
      <xdr:col>50</xdr:col>
      <xdr:colOff>165100</xdr:colOff>
      <xdr:row>82</xdr:row>
      <xdr:rowOff>90170</xdr:rowOff>
    </xdr:to>
    <xdr:sp macro="" textlink="">
      <xdr:nvSpPr>
        <xdr:cNvPr id="355" name="楕円 354"/>
        <xdr:cNvSpPr/>
      </xdr:nvSpPr>
      <xdr:spPr>
        <a:xfrm>
          <a:off x="8636000" y="13539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26670</xdr:rowOff>
    </xdr:from>
    <xdr:to>
      <xdr:col>55</xdr:col>
      <xdr:colOff>0</xdr:colOff>
      <xdr:row>82</xdr:row>
      <xdr:rowOff>39370</xdr:rowOff>
    </xdr:to>
    <xdr:cxnSp macro="">
      <xdr:nvCxnSpPr>
        <xdr:cNvPr id="356" name="直線コネクタ 355"/>
        <xdr:cNvCxnSpPr/>
      </xdr:nvCxnSpPr>
      <xdr:spPr>
        <a:xfrm flipV="1">
          <a:off x="8686800" y="13571220"/>
          <a:ext cx="7429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39370</xdr:rowOff>
    </xdr:from>
    <xdr:to>
      <xdr:col>46</xdr:col>
      <xdr:colOff>38100</xdr:colOff>
      <xdr:row>82</xdr:row>
      <xdr:rowOff>140970</xdr:rowOff>
    </xdr:to>
    <xdr:sp macro="" textlink="">
      <xdr:nvSpPr>
        <xdr:cNvPr id="357" name="楕円 356"/>
        <xdr:cNvSpPr/>
      </xdr:nvSpPr>
      <xdr:spPr>
        <a:xfrm>
          <a:off x="7842250" y="13583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39370</xdr:rowOff>
    </xdr:from>
    <xdr:to>
      <xdr:col>50</xdr:col>
      <xdr:colOff>114300</xdr:colOff>
      <xdr:row>82</xdr:row>
      <xdr:rowOff>90170</xdr:rowOff>
    </xdr:to>
    <xdr:cxnSp macro="">
      <xdr:nvCxnSpPr>
        <xdr:cNvPr id="358" name="直線コネクタ 357"/>
        <xdr:cNvCxnSpPr/>
      </xdr:nvCxnSpPr>
      <xdr:spPr>
        <a:xfrm flipV="1">
          <a:off x="7886700" y="13583920"/>
          <a:ext cx="8001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54611</xdr:rowOff>
    </xdr:from>
    <xdr:to>
      <xdr:col>41</xdr:col>
      <xdr:colOff>101600</xdr:colOff>
      <xdr:row>82</xdr:row>
      <xdr:rowOff>156211</xdr:rowOff>
    </xdr:to>
    <xdr:sp macro="" textlink="">
      <xdr:nvSpPr>
        <xdr:cNvPr id="359" name="楕円 358"/>
        <xdr:cNvSpPr/>
      </xdr:nvSpPr>
      <xdr:spPr>
        <a:xfrm>
          <a:off x="7029450" y="1359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90170</xdr:rowOff>
    </xdr:from>
    <xdr:to>
      <xdr:col>45</xdr:col>
      <xdr:colOff>177800</xdr:colOff>
      <xdr:row>82</xdr:row>
      <xdr:rowOff>105411</xdr:rowOff>
    </xdr:to>
    <xdr:cxnSp macro="">
      <xdr:nvCxnSpPr>
        <xdr:cNvPr id="360" name="直線コネクタ 359"/>
        <xdr:cNvCxnSpPr/>
      </xdr:nvCxnSpPr>
      <xdr:spPr>
        <a:xfrm flipV="1">
          <a:off x="7080250" y="13634720"/>
          <a:ext cx="80645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27939</xdr:rowOff>
    </xdr:from>
    <xdr:to>
      <xdr:col>36</xdr:col>
      <xdr:colOff>165100</xdr:colOff>
      <xdr:row>79</xdr:row>
      <xdr:rowOff>129539</xdr:rowOff>
    </xdr:to>
    <xdr:sp macro="" textlink="">
      <xdr:nvSpPr>
        <xdr:cNvPr id="361" name="楕円 360"/>
        <xdr:cNvSpPr/>
      </xdr:nvSpPr>
      <xdr:spPr>
        <a:xfrm>
          <a:off x="6235700" y="1307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78739</xdr:rowOff>
    </xdr:from>
    <xdr:to>
      <xdr:col>41</xdr:col>
      <xdr:colOff>50800</xdr:colOff>
      <xdr:row>82</xdr:row>
      <xdr:rowOff>105411</xdr:rowOff>
    </xdr:to>
    <xdr:cxnSp macro="">
      <xdr:nvCxnSpPr>
        <xdr:cNvPr id="362" name="直線コネクタ 361"/>
        <xdr:cNvCxnSpPr/>
      </xdr:nvCxnSpPr>
      <xdr:spPr>
        <a:xfrm>
          <a:off x="6286500" y="13127989"/>
          <a:ext cx="793750" cy="52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114316</xdr:rowOff>
    </xdr:from>
    <xdr:ext cx="469744" cy="259045"/>
    <xdr:sp macro="" textlink="">
      <xdr:nvSpPr>
        <xdr:cNvPr id="363" name="n_1aveValue【福祉施設】&#10;一人当たり面積"/>
        <xdr:cNvSpPr txBox="1"/>
      </xdr:nvSpPr>
      <xdr:spPr>
        <a:xfrm>
          <a:off x="8458277"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116857</xdr:rowOff>
    </xdr:from>
    <xdr:ext cx="469744" cy="259045"/>
    <xdr:sp macro="" textlink="">
      <xdr:nvSpPr>
        <xdr:cNvPr id="364" name="n_2aveValue【福祉施設】&#10;一人当たり面積"/>
        <xdr:cNvSpPr txBox="1"/>
      </xdr:nvSpPr>
      <xdr:spPr>
        <a:xfrm>
          <a:off x="7677227" y="1399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149877</xdr:rowOff>
    </xdr:from>
    <xdr:ext cx="469744" cy="259045"/>
    <xdr:sp macro="" textlink="">
      <xdr:nvSpPr>
        <xdr:cNvPr id="365" name="n_3aveValue【福祉施設】&#10;一人当たり面積"/>
        <xdr:cNvSpPr txBox="1"/>
      </xdr:nvSpPr>
      <xdr:spPr>
        <a:xfrm>
          <a:off x="6864427"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133366</xdr:rowOff>
    </xdr:from>
    <xdr:ext cx="469744" cy="259045"/>
    <xdr:sp macro="" textlink="">
      <xdr:nvSpPr>
        <xdr:cNvPr id="366" name="n_4aveValue【福祉施設】&#10;一人当たり面積"/>
        <xdr:cNvSpPr txBox="1"/>
      </xdr:nvSpPr>
      <xdr:spPr>
        <a:xfrm>
          <a:off x="6070677"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106697</xdr:rowOff>
    </xdr:from>
    <xdr:ext cx="469744" cy="259045"/>
    <xdr:sp macro="" textlink="">
      <xdr:nvSpPr>
        <xdr:cNvPr id="367" name="n_1mainValue【福祉施設】&#10;一人当たり面積"/>
        <xdr:cNvSpPr txBox="1"/>
      </xdr:nvSpPr>
      <xdr:spPr>
        <a:xfrm>
          <a:off x="8458277" y="1332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157497</xdr:rowOff>
    </xdr:from>
    <xdr:ext cx="469744" cy="259045"/>
    <xdr:sp macro="" textlink="">
      <xdr:nvSpPr>
        <xdr:cNvPr id="368" name="n_2mainValue【福祉施設】&#10;一人当たり面積"/>
        <xdr:cNvSpPr txBox="1"/>
      </xdr:nvSpPr>
      <xdr:spPr>
        <a:xfrm>
          <a:off x="7677227" y="1337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1288</xdr:rowOff>
    </xdr:from>
    <xdr:ext cx="469744" cy="259045"/>
    <xdr:sp macro="" textlink="">
      <xdr:nvSpPr>
        <xdr:cNvPr id="369" name="n_3mainValue【福祉施設】&#10;一人当たり面積"/>
        <xdr:cNvSpPr txBox="1"/>
      </xdr:nvSpPr>
      <xdr:spPr>
        <a:xfrm>
          <a:off x="6864427" y="1338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146066</xdr:rowOff>
    </xdr:from>
    <xdr:ext cx="469744" cy="259045"/>
    <xdr:sp macro="" textlink="">
      <xdr:nvSpPr>
        <xdr:cNvPr id="370" name="n_4mainValue【福祉施設】&#10;一人当たり面積"/>
        <xdr:cNvSpPr txBox="1"/>
      </xdr:nvSpPr>
      <xdr:spPr>
        <a:xfrm>
          <a:off x="6070677" y="12865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398" name="直線コネクタ 397"/>
        <xdr:cNvCxnSpPr/>
      </xdr:nvCxnSpPr>
      <xdr:spPr>
        <a:xfrm>
          <a:off x="11207750" y="690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399" name="テキスト ボックス 398"/>
        <xdr:cNvSpPr txBox="1"/>
      </xdr:nvSpPr>
      <xdr:spPr>
        <a:xfrm>
          <a:off x="107977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0" name="直線コネクタ 399"/>
        <xdr:cNvCxnSpPr/>
      </xdr:nvCxnSpPr>
      <xdr:spPr>
        <a:xfrm>
          <a:off x="11207750" y="646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1" name="テキスト ボックス 400"/>
        <xdr:cNvSpPr txBox="1"/>
      </xdr:nvSpPr>
      <xdr:spPr>
        <a:xfrm>
          <a:off x="108427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2" name="直線コネクタ 401"/>
        <xdr:cNvCxnSpPr/>
      </xdr:nvCxnSpPr>
      <xdr:spPr>
        <a:xfrm>
          <a:off x="11207750" y="6026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3" name="テキスト ボックス 402"/>
        <xdr:cNvSpPr txBox="1"/>
      </xdr:nvSpPr>
      <xdr:spPr>
        <a:xfrm>
          <a:off x="108427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4" name="直線コネクタ 403"/>
        <xdr:cNvCxnSpPr/>
      </xdr:nvCxnSpPr>
      <xdr:spPr>
        <a:xfrm>
          <a:off x="11207750" y="558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05" name="テキスト ボックス 404"/>
        <xdr:cNvSpPr txBox="1"/>
      </xdr:nvSpPr>
      <xdr:spPr>
        <a:xfrm>
          <a:off x="108427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6" name="直線コネクタ 405"/>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7" name="テキスト ボックス 406"/>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140208</xdr:rowOff>
    </xdr:from>
    <xdr:to>
      <xdr:col>85</xdr:col>
      <xdr:colOff>126364</xdr:colOff>
      <xdr:row>40</xdr:row>
      <xdr:rowOff>57912</xdr:rowOff>
    </xdr:to>
    <xdr:cxnSp macro="">
      <xdr:nvCxnSpPr>
        <xdr:cNvPr id="409" name="直線コネクタ 408"/>
        <xdr:cNvCxnSpPr/>
      </xdr:nvCxnSpPr>
      <xdr:spPr>
        <a:xfrm flipV="1">
          <a:off x="14699614" y="5594858"/>
          <a:ext cx="0" cy="1073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61739</xdr:rowOff>
    </xdr:from>
    <xdr:ext cx="405111" cy="259045"/>
    <xdr:sp macro="" textlink="">
      <xdr:nvSpPr>
        <xdr:cNvPr id="410" name="【一般廃棄物処理施設】&#10;有形固定資産減価償却率最小値テキスト"/>
        <xdr:cNvSpPr txBox="1"/>
      </xdr:nvSpPr>
      <xdr:spPr>
        <a:xfrm>
          <a:off x="14738350"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57912</xdr:rowOff>
    </xdr:from>
    <xdr:to>
      <xdr:col>86</xdr:col>
      <xdr:colOff>25400</xdr:colOff>
      <xdr:row>40</xdr:row>
      <xdr:rowOff>57912</xdr:rowOff>
    </xdr:to>
    <xdr:cxnSp macro="">
      <xdr:nvCxnSpPr>
        <xdr:cNvPr id="411" name="直線コネクタ 410"/>
        <xdr:cNvCxnSpPr/>
      </xdr:nvCxnSpPr>
      <xdr:spPr>
        <a:xfrm>
          <a:off x="14611350" y="66682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86885</xdr:rowOff>
    </xdr:from>
    <xdr:ext cx="405111" cy="259045"/>
    <xdr:sp macro="" textlink="">
      <xdr:nvSpPr>
        <xdr:cNvPr id="412" name="【一般廃棄物処理施設】&#10;有形固定資産減価償却率最大値テキスト"/>
        <xdr:cNvSpPr txBox="1"/>
      </xdr:nvSpPr>
      <xdr:spPr>
        <a:xfrm>
          <a:off x="14738350" y="537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140208</xdr:rowOff>
    </xdr:from>
    <xdr:to>
      <xdr:col>86</xdr:col>
      <xdr:colOff>25400</xdr:colOff>
      <xdr:row>33</xdr:row>
      <xdr:rowOff>140208</xdr:rowOff>
    </xdr:to>
    <xdr:cxnSp macro="">
      <xdr:nvCxnSpPr>
        <xdr:cNvPr id="413" name="直線コネクタ 412"/>
        <xdr:cNvCxnSpPr/>
      </xdr:nvCxnSpPr>
      <xdr:spPr>
        <a:xfrm>
          <a:off x="14611350" y="5594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145559</xdr:rowOff>
    </xdr:from>
    <xdr:ext cx="405111" cy="259045"/>
    <xdr:sp macro="" textlink="">
      <xdr:nvSpPr>
        <xdr:cNvPr id="414" name="【一般廃棄物処理施設】&#10;有形固定資産減価償却率平均値テキスト"/>
        <xdr:cNvSpPr txBox="1"/>
      </xdr:nvSpPr>
      <xdr:spPr>
        <a:xfrm>
          <a:off x="14738350" y="6095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167132</xdr:rowOff>
    </xdr:from>
    <xdr:to>
      <xdr:col>85</xdr:col>
      <xdr:colOff>177800</xdr:colOff>
      <xdr:row>37</xdr:row>
      <xdr:rowOff>97282</xdr:rowOff>
    </xdr:to>
    <xdr:sp macro="" textlink="">
      <xdr:nvSpPr>
        <xdr:cNvPr id="415" name="フローチャート: 判断 414"/>
        <xdr:cNvSpPr/>
      </xdr:nvSpPr>
      <xdr:spPr>
        <a:xfrm>
          <a:off x="14649450" y="61170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16" name="フローチャート: 判断 415"/>
        <xdr:cNvSpPr/>
      </xdr:nvSpPr>
      <xdr:spPr>
        <a:xfrm>
          <a:off x="1388745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77978</xdr:rowOff>
    </xdr:from>
    <xdr:to>
      <xdr:col>76</xdr:col>
      <xdr:colOff>165100</xdr:colOff>
      <xdr:row>38</xdr:row>
      <xdr:rowOff>8128</xdr:rowOff>
    </xdr:to>
    <xdr:sp macro="" textlink="">
      <xdr:nvSpPr>
        <xdr:cNvPr id="417" name="フローチャート: 判断 416"/>
        <xdr:cNvSpPr/>
      </xdr:nvSpPr>
      <xdr:spPr>
        <a:xfrm>
          <a:off x="13093700" y="61930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77978</xdr:rowOff>
    </xdr:from>
    <xdr:to>
      <xdr:col>72</xdr:col>
      <xdr:colOff>38100</xdr:colOff>
      <xdr:row>38</xdr:row>
      <xdr:rowOff>8128</xdr:rowOff>
    </xdr:to>
    <xdr:sp macro="" textlink="">
      <xdr:nvSpPr>
        <xdr:cNvPr id="418" name="フローチャート: 判断 417"/>
        <xdr:cNvSpPr/>
      </xdr:nvSpPr>
      <xdr:spPr>
        <a:xfrm>
          <a:off x="12299950" y="61930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419" name="フローチャート: 判断 418"/>
        <xdr:cNvSpPr/>
      </xdr:nvSpPr>
      <xdr:spPr>
        <a:xfrm>
          <a:off x="11487150" y="608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89408</xdr:rowOff>
    </xdr:from>
    <xdr:to>
      <xdr:col>85</xdr:col>
      <xdr:colOff>177800</xdr:colOff>
      <xdr:row>34</xdr:row>
      <xdr:rowOff>19558</xdr:rowOff>
    </xdr:to>
    <xdr:sp macro="" textlink="">
      <xdr:nvSpPr>
        <xdr:cNvPr id="425" name="楕円 424"/>
        <xdr:cNvSpPr/>
      </xdr:nvSpPr>
      <xdr:spPr>
        <a:xfrm>
          <a:off x="14649450" y="554405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42435</xdr:rowOff>
    </xdr:from>
    <xdr:ext cx="405111" cy="259045"/>
    <xdr:sp macro="" textlink="">
      <xdr:nvSpPr>
        <xdr:cNvPr id="426" name="【一般廃棄物処理施設】&#10;有形固定資産減価償却率該当値テキスト"/>
        <xdr:cNvSpPr txBox="1"/>
      </xdr:nvSpPr>
      <xdr:spPr>
        <a:xfrm>
          <a:off x="14738350" y="5497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20828</xdr:rowOff>
    </xdr:from>
    <xdr:to>
      <xdr:col>81</xdr:col>
      <xdr:colOff>101600</xdr:colOff>
      <xdr:row>35</xdr:row>
      <xdr:rowOff>122428</xdr:rowOff>
    </xdr:to>
    <xdr:sp macro="" textlink="">
      <xdr:nvSpPr>
        <xdr:cNvPr id="427" name="楕円 426"/>
        <xdr:cNvSpPr/>
      </xdr:nvSpPr>
      <xdr:spPr>
        <a:xfrm>
          <a:off x="13887450" y="580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140208</xdr:rowOff>
    </xdr:from>
    <xdr:to>
      <xdr:col>85</xdr:col>
      <xdr:colOff>127000</xdr:colOff>
      <xdr:row>35</xdr:row>
      <xdr:rowOff>71628</xdr:rowOff>
    </xdr:to>
    <xdr:cxnSp macro="">
      <xdr:nvCxnSpPr>
        <xdr:cNvPr id="428" name="直線コネクタ 427"/>
        <xdr:cNvCxnSpPr/>
      </xdr:nvCxnSpPr>
      <xdr:spPr>
        <a:xfrm flipV="1">
          <a:off x="13938250" y="5594858"/>
          <a:ext cx="762000" cy="2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50546</xdr:rowOff>
    </xdr:from>
    <xdr:to>
      <xdr:col>76</xdr:col>
      <xdr:colOff>165100</xdr:colOff>
      <xdr:row>40</xdr:row>
      <xdr:rowOff>152146</xdr:rowOff>
    </xdr:to>
    <xdr:sp macro="" textlink="">
      <xdr:nvSpPr>
        <xdr:cNvPr id="429" name="楕円 428"/>
        <xdr:cNvSpPr/>
      </xdr:nvSpPr>
      <xdr:spPr>
        <a:xfrm>
          <a:off x="13093700" y="66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71628</xdr:rowOff>
    </xdr:from>
    <xdr:to>
      <xdr:col>81</xdr:col>
      <xdr:colOff>50800</xdr:colOff>
      <xdr:row>40</xdr:row>
      <xdr:rowOff>101346</xdr:rowOff>
    </xdr:to>
    <xdr:cxnSp macro="">
      <xdr:nvCxnSpPr>
        <xdr:cNvPr id="430" name="直線コネクタ 429"/>
        <xdr:cNvCxnSpPr/>
      </xdr:nvCxnSpPr>
      <xdr:spPr>
        <a:xfrm flipV="1">
          <a:off x="13144500" y="5856478"/>
          <a:ext cx="793750" cy="85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36830</xdr:rowOff>
    </xdr:from>
    <xdr:to>
      <xdr:col>72</xdr:col>
      <xdr:colOff>38100</xdr:colOff>
      <xdr:row>40</xdr:row>
      <xdr:rowOff>138430</xdr:rowOff>
    </xdr:to>
    <xdr:sp macro="" textlink="">
      <xdr:nvSpPr>
        <xdr:cNvPr id="431" name="楕円 430"/>
        <xdr:cNvSpPr/>
      </xdr:nvSpPr>
      <xdr:spPr>
        <a:xfrm>
          <a:off x="12299950" y="6647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87630</xdr:rowOff>
    </xdr:from>
    <xdr:to>
      <xdr:col>76</xdr:col>
      <xdr:colOff>114300</xdr:colOff>
      <xdr:row>40</xdr:row>
      <xdr:rowOff>101346</xdr:rowOff>
    </xdr:to>
    <xdr:cxnSp macro="">
      <xdr:nvCxnSpPr>
        <xdr:cNvPr id="432" name="直線コネクタ 431"/>
        <xdr:cNvCxnSpPr/>
      </xdr:nvCxnSpPr>
      <xdr:spPr>
        <a:xfrm>
          <a:off x="12344400" y="6697980"/>
          <a:ext cx="8001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13970</xdr:rowOff>
    </xdr:from>
    <xdr:to>
      <xdr:col>67</xdr:col>
      <xdr:colOff>101600</xdr:colOff>
      <xdr:row>40</xdr:row>
      <xdr:rowOff>115570</xdr:rowOff>
    </xdr:to>
    <xdr:sp macro="" textlink="">
      <xdr:nvSpPr>
        <xdr:cNvPr id="433" name="楕円 432"/>
        <xdr:cNvSpPr/>
      </xdr:nvSpPr>
      <xdr:spPr>
        <a:xfrm>
          <a:off x="1148715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64770</xdr:rowOff>
    </xdr:from>
    <xdr:to>
      <xdr:col>71</xdr:col>
      <xdr:colOff>177800</xdr:colOff>
      <xdr:row>40</xdr:row>
      <xdr:rowOff>87630</xdr:rowOff>
    </xdr:to>
    <xdr:cxnSp macro="">
      <xdr:nvCxnSpPr>
        <xdr:cNvPr id="434" name="直線コネクタ 433"/>
        <xdr:cNvCxnSpPr/>
      </xdr:nvCxnSpPr>
      <xdr:spPr>
        <a:xfrm>
          <a:off x="11537950" y="667512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106697</xdr:rowOff>
    </xdr:from>
    <xdr:ext cx="405111" cy="259045"/>
    <xdr:sp macro="" textlink="">
      <xdr:nvSpPr>
        <xdr:cNvPr id="435" name="n_1aveValue【一般廃棄物処理施設】&#10;有形固定資産減価償却率"/>
        <xdr:cNvSpPr txBox="1"/>
      </xdr:nvSpPr>
      <xdr:spPr>
        <a:xfrm>
          <a:off x="137420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24655</xdr:rowOff>
    </xdr:from>
    <xdr:ext cx="405111" cy="259045"/>
    <xdr:sp macro="" textlink="">
      <xdr:nvSpPr>
        <xdr:cNvPr id="436" name="n_2aveValue【一般廃棄物処理施設】&#10;有形固定資産減価償却率"/>
        <xdr:cNvSpPr txBox="1"/>
      </xdr:nvSpPr>
      <xdr:spPr>
        <a:xfrm>
          <a:off x="12960994" y="597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24655</xdr:rowOff>
    </xdr:from>
    <xdr:ext cx="405111" cy="259045"/>
    <xdr:sp macro="" textlink="">
      <xdr:nvSpPr>
        <xdr:cNvPr id="437" name="n_3aveValue【一般廃棄物処理施設】&#10;有形固定資産減価償却率"/>
        <xdr:cNvSpPr txBox="1"/>
      </xdr:nvSpPr>
      <xdr:spPr>
        <a:xfrm>
          <a:off x="12167244" y="597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438" name="n_4aveValue【一般廃棄物処理施設】&#10;有形固定資産減価償却率"/>
        <xdr:cNvSpPr txBox="1"/>
      </xdr:nvSpPr>
      <xdr:spPr>
        <a:xfrm>
          <a:off x="11354444" y="58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138955</xdr:rowOff>
    </xdr:from>
    <xdr:ext cx="405111" cy="259045"/>
    <xdr:sp macro="" textlink="">
      <xdr:nvSpPr>
        <xdr:cNvPr id="439" name="n_1mainValue【一般廃棄物処理施設】&#10;有形固定資産減価償却率"/>
        <xdr:cNvSpPr txBox="1"/>
      </xdr:nvSpPr>
      <xdr:spPr>
        <a:xfrm>
          <a:off x="13742044" y="5593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143273</xdr:rowOff>
    </xdr:from>
    <xdr:ext cx="405111" cy="259045"/>
    <xdr:sp macro="" textlink="">
      <xdr:nvSpPr>
        <xdr:cNvPr id="440" name="n_2mainValue【一般廃棄物処理施設】&#10;有形固定資産減価償却率"/>
        <xdr:cNvSpPr txBox="1"/>
      </xdr:nvSpPr>
      <xdr:spPr>
        <a:xfrm>
          <a:off x="12960994" y="675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129557</xdr:rowOff>
    </xdr:from>
    <xdr:ext cx="405111" cy="259045"/>
    <xdr:sp macro="" textlink="">
      <xdr:nvSpPr>
        <xdr:cNvPr id="441" name="n_3mainValue【一般廃棄物処理施設】&#10;有形固定資産減価償却率"/>
        <xdr:cNvSpPr txBox="1"/>
      </xdr:nvSpPr>
      <xdr:spPr>
        <a:xfrm>
          <a:off x="12167244"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442" name="n_4mainValue【一般廃棄物処理施設】&#10;有形固定資産減価償却率"/>
        <xdr:cNvSpPr txBox="1"/>
      </xdr:nvSpPr>
      <xdr:spPr>
        <a:xfrm>
          <a:off x="113544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3" name="直線コネクタ 452"/>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4" name="テキスト ボックス 453"/>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5" name="直線コネクタ 454"/>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56" name="テキスト ボックス 455"/>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7" name="直線コネクタ 456"/>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58" name="テキスト ボックス 457"/>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9" name="直線コネクタ 458"/>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0" name="テキスト ボックス 459"/>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1" name="直線コネクタ 460"/>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2" name="テキスト ボックス 461"/>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3" name="直線コネクタ 462"/>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4" name="テキスト ボックス 463"/>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863</xdr:rowOff>
    </xdr:from>
    <xdr:to>
      <xdr:col>116</xdr:col>
      <xdr:colOff>62864</xdr:colOff>
      <xdr:row>42</xdr:row>
      <xdr:rowOff>56266</xdr:rowOff>
    </xdr:to>
    <xdr:cxnSp macro="">
      <xdr:nvCxnSpPr>
        <xdr:cNvPr id="468" name="直線コネクタ 467"/>
        <xdr:cNvCxnSpPr/>
      </xdr:nvCxnSpPr>
      <xdr:spPr>
        <a:xfrm flipV="1">
          <a:off x="19951064" y="5455513"/>
          <a:ext cx="0" cy="154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60093</xdr:rowOff>
    </xdr:from>
    <xdr:ext cx="534377" cy="259045"/>
    <xdr:sp macro="" textlink="">
      <xdr:nvSpPr>
        <xdr:cNvPr id="469" name="【一般廃棄物処理施設】&#10;一人当たり有形固定資産（償却資産）額最小値テキスト"/>
        <xdr:cNvSpPr txBox="1"/>
      </xdr:nvSpPr>
      <xdr:spPr>
        <a:xfrm>
          <a:off x="19989800" y="700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56266</xdr:rowOff>
    </xdr:from>
    <xdr:to>
      <xdr:col>116</xdr:col>
      <xdr:colOff>152400</xdr:colOff>
      <xdr:row>42</xdr:row>
      <xdr:rowOff>56266</xdr:rowOff>
    </xdr:to>
    <xdr:cxnSp macro="">
      <xdr:nvCxnSpPr>
        <xdr:cNvPr id="470" name="直線コネクタ 469"/>
        <xdr:cNvCxnSpPr/>
      </xdr:nvCxnSpPr>
      <xdr:spPr>
        <a:xfrm>
          <a:off x="19881850" y="6996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118990</xdr:rowOff>
    </xdr:from>
    <xdr:ext cx="599010" cy="259045"/>
    <xdr:sp macro="" textlink="">
      <xdr:nvSpPr>
        <xdr:cNvPr id="471" name="【一般廃棄物処理施設】&#10;一人当たり有形固定資産（償却資産）額最大値テキスト"/>
        <xdr:cNvSpPr txBox="1"/>
      </xdr:nvSpPr>
      <xdr:spPr>
        <a:xfrm>
          <a:off x="19989800" y="524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863</xdr:rowOff>
    </xdr:from>
    <xdr:to>
      <xdr:col>116</xdr:col>
      <xdr:colOff>152400</xdr:colOff>
      <xdr:row>33</xdr:row>
      <xdr:rowOff>863</xdr:rowOff>
    </xdr:to>
    <xdr:cxnSp macro="">
      <xdr:nvCxnSpPr>
        <xdr:cNvPr id="472" name="直線コネクタ 471"/>
        <xdr:cNvCxnSpPr/>
      </xdr:nvCxnSpPr>
      <xdr:spPr>
        <a:xfrm>
          <a:off x="19881850" y="54555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7354</xdr:rowOff>
    </xdr:from>
    <xdr:ext cx="599010" cy="259045"/>
    <xdr:sp macro="" textlink="">
      <xdr:nvSpPr>
        <xdr:cNvPr id="473" name="【一般廃棄物処理施設】&#10;一人当たり有形固定資産（償却資産）額平均値テキスト"/>
        <xdr:cNvSpPr txBox="1"/>
      </xdr:nvSpPr>
      <xdr:spPr>
        <a:xfrm>
          <a:off x="19989800" y="6452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28927</xdr:rowOff>
    </xdr:from>
    <xdr:to>
      <xdr:col>116</xdr:col>
      <xdr:colOff>114300</xdr:colOff>
      <xdr:row>39</xdr:row>
      <xdr:rowOff>130527</xdr:rowOff>
    </xdr:to>
    <xdr:sp macro="" textlink="">
      <xdr:nvSpPr>
        <xdr:cNvPr id="474" name="フローチャート: 判断 473"/>
        <xdr:cNvSpPr/>
      </xdr:nvSpPr>
      <xdr:spPr>
        <a:xfrm>
          <a:off x="19900900" y="647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103029</xdr:rowOff>
    </xdr:from>
    <xdr:to>
      <xdr:col>112</xdr:col>
      <xdr:colOff>38100</xdr:colOff>
      <xdr:row>40</xdr:row>
      <xdr:rowOff>33179</xdr:rowOff>
    </xdr:to>
    <xdr:sp macro="" textlink="">
      <xdr:nvSpPr>
        <xdr:cNvPr id="475" name="フローチャート: 判断 474"/>
        <xdr:cNvSpPr/>
      </xdr:nvSpPr>
      <xdr:spPr>
        <a:xfrm>
          <a:off x="19157950" y="65482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111572</xdr:rowOff>
    </xdr:from>
    <xdr:to>
      <xdr:col>107</xdr:col>
      <xdr:colOff>101600</xdr:colOff>
      <xdr:row>40</xdr:row>
      <xdr:rowOff>41722</xdr:rowOff>
    </xdr:to>
    <xdr:sp macro="" textlink="">
      <xdr:nvSpPr>
        <xdr:cNvPr id="476" name="フローチャート: 判断 475"/>
        <xdr:cNvSpPr/>
      </xdr:nvSpPr>
      <xdr:spPr>
        <a:xfrm>
          <a:off x="18345150" y="65568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119364</xdr:rowOff>
    </xdr:from>
    <xdr:to>
      <xdr:col>102</xdr:col>
      <xdr:colOff>165100</xdr:colOff>
      <xdr:row>40</xdr:row>
      <xdr:rowOff>49514</xdr:rowOff>
    </xdr:to>
    <xdr:sp macro="" textlink="">
      <xdr:nvSpPr>
        <xdr:cNvPr id="477" name="フローチャート: 判断 476"/>
        <xdr:cNvSpPr/>
      </xdr:nvSpPr>
      <xdr:spPr>
        <a:xfrm>
          <a:off x="17551400" y="6564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136520</xdr:rowOff>
    </xdr:from>
    <xdr:to>
      <xdr:col>98</xdr:col>
      <xdr:colOff>38100</xdr:colOff>
      <xdr:row>40</xdr:row>
      <xdr:rowOff>66670</xdr:rowOff>
    </xdr:to>
    <xdr:sp macro="" textlink="">
      <xdr:nvSpPr>
        <xdr:cNvPr id="478" name="フローチャート: 判断 477"/>
        <xdr:cNvSpPr/>
      </xdr:nvSpPr>
      <xdr:spPr>
        <a:xfrm>
          <a:off x="16757650" y="6581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121513</xdr:rowOff>
    </xdr:from>
    <xdr:to>
      <xdr:col>116</xdr:col>
      <xdr:colOff>114300</xdr:colOff>
      <xdr:row>33</xdr:row>
      <xdr:rowOff>51663</xdr:rowOff>
    </xdr:to>
    <xdr:sp macro="" textlink="">
      <xdr:nvSpPr>
        <xdr:cNvPr id="484" name="楕円 483"/>
        <xdr:cNvSpPr/>
      </xdr:nvSpPr>
      <xdr:spPr>
        <a:xfrm>
          <a:off x="19900900" y="54110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74540</xdr:rowOff>
    </xdr:from>
    <xdr:ext cx="599010" cy="259045"/>
    <xdr:sp macro="" textlink="">
      <xdr:nvSpPr>
        <xdr:cNvPr id="485" name="【一般廃棄物処理施設】&#10;一人当たり有形固定資産（償却資産）額該当値テキスト"/>
        <xdr:cNvSpPr txBox="1"/>
      </xdr:nvSpPr>
      <xdr:spPr>
        <a:xfrm>
          <a:off x="19989800" y="5364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116589</xdr:rowOff>
    </xdr:from>
    <xdr:to>
      <xdr:col>112</xdr:col>
      <xdr:colOff>38100</xdr:colOff>
      <xdr:row>35</xdr:row>
      <xdr:rowOff>46739</xdr:rowOff>
    </xdr:to>
    <xdr:sp macro="" textlink="">
      <xdr:nvSpPr>
        <xdr:cNvPr id="486" name="楕円 485"/>
        <xdr:cNvSpPr/>
      </xdr:nvSpPr>
      <xdr:spPr>
        <a:xfrm>
          <a:off x="19157950" y="57363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863</xdr:rowOff>
    </xdr:from>
    <xdr:to>
      <xdr:col>116</xdr:col>
      <xdr:colOff>63500</xdr:colOff>
      <xdr:row>34</xdr:row>
      <xdr:rowOff>167389</xdr:rowOff>
    </xdr:to>
    <xdr:cxnSp macro="">
      <xdr:nvCxnSpPr>
        <xdr:cNvPr id="487" name="直線コネクタ 486"/>
        <xdr:cNvCxnSpPr/>
      </xdr:nvCxnSpPr>
      <xdr:spPr>
        <a:xfrm flipV="1">
          <a:off x="19202400" y="5455513"/>
          <a:ext cx="749300" cy="33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3046</xdr:rowOff>
    </xdr:from>
    <xdr:to>
      <xdr:col>107</xdr:col>
      <xdr:colOff>101600</xdr:colOff>
      <xdr:row>38</xdr:row>
      <xdr:rowOff>104646</xdr:rowOff>
    </xdr:to>
    <xdr:sp macro="" textlink="">
      <xdr:nvSpPr>
        <xdr:cNvPr id="488" name="楕円 487"/>
        <xdr:cNvSpPr/>
      </xdr:nvSpPr>
      <xdr:spPr>
        <a:xfrm>
          <a:off x="18345150" y="628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167389</xdr:rowOff>
    </xdr:from>
    <xdr:to>
      <xdr:col>111</xdr:col>
      <xdr:colOff>177800</xdr:colOff>
      <xdr:row>38</xdr:row>
      <xdr:rowOff>53846</xdr:rowOff>
    </xdr:to>
    <xdr:cxnSp macro="">
      <xdr:nvCxnSpPr>
        <xdr:cNvPr id="489" name="直線コネクタ 488"/>
        <xdr:cNvCxnSpPr/>
      </xdr:nvCxnSpPr>
      <xdr:spPr>
        <a:xfrm flipV="1">
          <a:off x="18395950" y="5787139"/>
          <a:ext cx="806450" cy="54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17490</xdr:rowOff>
    </xdr:from>
    <xdr:to>
      <xdr:col>102</xdr:col>
      <xdr:colOff>165100</xdr:colOff>
      <xdr:row>38</xdr:row>
      <xdr:rowOff>119090</xdr:rowOff>
    </xdr:to>
    <xdr:sp macro="" textlink="">
      <xdr:nvSpPr>
        <xdr:cNvPr id="490" name="楕円 489"/>
        <xdr:cNvSpPr/>
      </xdr:nvSpPr>
      <xdr:spPr>
        <a:xfrm>
          <a:off x="17551400" y="629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53846</xdr:rowOff>
    </xdr:from>
    <xdr:to>
      <xdr:col>107</xdr:col>
      <xdr:colOff>50800</xdr:colOff>
      <xdr:row>38</xdr:row>
      <xdr:rowOff>68290</xdr:rowOff>
    </xdr:to>
    <xdr:cxnSp macro="">
      <xdr:nvCxnSpPr>
        <xdr:cNvPr id="491" name="直線コネクタ 490"/>
        <xdr:cNvCxnSpPr/>
      </xdr:nvCxnSpPr>
      <xdr:spPr>
        <a:xfrm flipV="1">
          <a:off x="17602200" y="6333996"/>
          <a:ext cx="79375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27268</xdr:rowOff>
    </xdr:from>
    <xdr:to>
      <xdr:col>98</xdr:col>
      <xdr:colOff>38100</xdr:colOff>
      <xdr:row>38</xdr:row>
      <xdr:rowOff>128868</xdr:rowOff>
    </xdr:to>
    <xdr:sp macro="" textlink="">
      <xdr:nvSpPr>
        <xdr:cNvPr id="492" name="楕円 491"/>
        <xdr:cNvSpPr/>
      </xdr:nvSpPr>
      <xdr:spPr>
        <a:xfrm>
          <a:off x="16757650" y="63074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68290</xdr:rowOff>
    </xdr:from>
    <xdr:to>
      <xdr:col>102</xdr:col>
      <xdr:colOff>114300</xdr:colOff>
      <xdr:row>38</xdr:row>
      <xdr:rowOff>78068</xdr:rowOff>
    </xdr:to>
    <xdr:cxnSp macro="">
      <xdr:nvCxnSpPr>
        <xdr:cNvPr id="493" name="直線コネクタ 492"/>
        <xdr:cNvCxnSpPr/>
      </xdr:nvCxnSpPr>
      <xdr:spPr>
        <a:xfrm flipV="1">
          <a:off x="16802100" y="6348440"/>
          <a:ext cx="800100" cy="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24306</xdr:rowOff>
    </xdr:from>
    <xdr:ext cx="599010" cy="259045"/>
    <xdr:sp macro="" textlink="">
      <xdr:nvSpPr>
        <xdr:cNvPr id="494" name="n_1aveValue【一般廃棄物処理施設】&#10;一人当たり有形固定資産（償却資産）額"/>
        <xdr:cNvSpPr txBox="1"/>
      </xdr:nvSpPr>
      <xdr:spPr>
        <a:xfrm>
          <a:off x="18915595" y="6634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32849</xdr:rowOff>
    </xdr:from>
    <xdr:ext cx="599010" cy="259045"/>
    <xdr:sp macro="" textlink="">
      <xdr:nvSpPr>
        <xdr:cNvPr id="495" name="n_2aveValue【一般廃棄物処理施設】&#10;一人当たり有形固定資産（償却資産）額"/>
        <xdr:cNvSpPr txBox="1"/>
      </xdr:nvSpPr>
      <xdr:spPr>
        <a:xfrm>
          <a:off x="18134545" y="664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40641</xdr:rowOff>
    </xdr:from>
    <xdr:ext cx="599010" cy="259045"/>
    <xdr:sp macro="" textlink="">
      <xdr:nvSpPr>
        <xdr:cNvPr id="496" name="n_3aveValue【一般廃棄物処理施設】&#10;一人当たり有形固定資産（償却資産）額"/>
        <xdr:cNvSpPr txBox="1"/>
      </xdr:nvSpPr>
      <xdr:spPr>
        <a:xfrm>
          <a:off x="17321745" y="66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57797</xdr:rowOff>
    </xdr:from>
    <xdr:ext cx="599010" cy="259045"/>
    <xdr:sp macro="" textlink="">
      <xdr:nvSpPr>
        <xdr:cNvPr id="497" name="n_4aveValue【一般廃棄物処理施設】&#10;一人当たり有形固定資産（償却資産）額"/>
        <xdr:cNvSpPr txBox="1"/>
      </xdr:nvSpPr>
      <xdr:spPr>
        <a:xfrm>
          <a:off x="16527995" y="6668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63266</xdr:rowOff>
    </xdr:from>
    <xdr:ext cx="599010" cy="259045"/>
    <xdr:sp macro="" textlink="">
      <xdr:nvSpPr>
        <xdr:cNvPr id="498" name="n_1mainValue【一般廃棄物処理施設】&#10;一人当たり有形固定資産（償却資産）額"/>
        <xdr:cNvSpPr txBox="1"/>
      </xdr:nvSpPr>
      <xdr:spPr>
        <a:xfrm>
          <a:off x="18915595" y="551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121173</xdr:rowOff>
    </xdr:from>
    <xdr:ext cx="599010" cy="259045"/>
    <xdr:sp macro="" textlink="">
      <xdr:nvSpPr>
        <xdr:cNvPr id="499" name="n_2mainValue【一般廃棄物処理施設】&#10;一人当たり有形固定資産（償却資産）額"/>
        <xdr:cNvSpPr txBox="1"/>
      </xdr:nvSpPr>
      <xdr:spPr>
        <a:xfrm>
          <a:off x="18134545" y="6071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135617</xdr:rowOff>
    </xdr:from>
    <xdr:ext cx="599010" cy="259045"/>
    <xdr:sp macro="" textlink="">
      <xdr:nvSpPr>
        <xdr:cNvPr id="500" name="n_3mainValue【一般廃棄物処理施設】&#10;一人当たり有形固定資産（償却資産）額"/>
        <xdr:cNvSpPr txBox="1"/>
      </xdr:nvSpPr>
      <xdr:spPr>
        <a:xfrm>
          <a:off x="17321745" y="608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145395</xdr:rowOff>
    </xdr:from>
    <xdr:ext cx="599010" cy="259045"/>
    <xdr:sp macro="" textlink="">
      <xdr:nvSpPr>
        <xdr:cNvPr id="501" name="n_4mainValue【一般廃棄物処理施設】&#10;一人当たり有形固定資産（償却資産）額"/>
        <xdr:cNvSpPr txBox="1"/>
      </xdr:nvSpPr>
      <xdr:spPr>
        <a:xfrm>
          <a:off x="16527995" y="609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3" name="直線コネクタ 512"/>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4" name="テキスト ボックス 513"/>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5" name="直線コネクタ 514"/>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6" name="テキスト ボックス 515"/>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7" name="直線コネクタ 516"/>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8" name="テキスト ボックス 517"/>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9" name="直線コネクタ 518"/>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0" name="テキスト ボックス 519"/>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63</xdr:row>
      <xdr:rowOff>169164</xdr:rowOff>
    </xdr:to>
    <xdr:cxnSp macro="">
      <xdr:nvCxnSpPr>
        <xdr:cNvPr id="524" name="直線コネクタ 523"/>
        <xdr:cNvCxnSpPr/>
      </xdr:nvCxnSpPr>
      <xdr:spPr>
        <a:xfrm flipV="1">
          <a:off x="14699614" y="9251950"/>
          <a:ext cx="0" cy="131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1541</xdr:rowOff>
    </xdr:from>
    <xdr:ext cx="405111" cy="259045"/>
    <xdr:sp macro="" textlink="">
      <xdr:nvSpPr>
        <xdr:cNvPr id="525" name="【保健センター・保健所】&#10;有形固定資産減価償却率最小値テキスト"/>
        <xdr:cNvSpPr txBox="1"/>
      </xdr:nvSpPr>
      <xdr:spPr>
        <a:xfrm>
          <a:off x="14738350" y="1057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169164</xdr:rowOff>
    </xdr:from>
    <xdr:to>
      <xdr:col>86</xdr:col>
      <xdr:colOff>25400</xdr:colOff>
      <xdr:row>63</xdr:row>
      <xdr:rowOff>169164</xdr:rowOff>
    </xdr:to>
    <xdr:cxnSp macro="">
      <xdr:nvCxnSpPr>
        <xdr:cNvPr id="526" name="直線コネクタ 525"/>
        <xdr:cNvCxnSpPr/>
      </xdr:nvCxnSpPr>
      <xdr:spPr>
        <a:xfrm>
          <a:off x="14611350" y="105704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05111" cy="259045"/>
    <xdr:sp macro="" textlink="">
      <xdr:nvSpPr>
        <xdr:cNvPr id="527" name="【保健センター・保健所】&#10;有形固定資産減価償却率最大値テキスト"/>
        <xdr:cNvSpPr txBox="1"/>
      </xdr:nvSpPr>
      <xdr:spPr>
        <a:xfrm>
          <a:off x="14738350" y="903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28" name="直線コネクタ 527"/>
        <xdr:cNvCxnSpPr/>
      </xdr:nvCxnSpPr>
      <xdr:spPr>
        <a:xfrm>
          <a:off x="14611350" y="9251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72661</xdr:rowOff>
    </xdr:from>
    <xdr:ext cx="405111" cy="259045"/>
    <xdr:sp macro="" textlink="">
      <xdr:nvSpPr>
        <xdr:cNvPr id="529" name="【保健センター・保健所】&#10;有形固定資産減価償却率平均値テキスト"/>
        <xdr:cNvSpPr txBox="1"/>
      </xdr:nvSpPr>
      <xdr:spPr>
        <a:xfrm>
          <a:off x="14738350" y="9324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530" name="フローチャート: 判断 529"/>
        <xdr:cNvSpPr/>
      </xdr:nvSpPr>
      <xdr:spPr>
        <a:xfrm>
          <a:off x="14649450" y="946683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77216</xdr:rowOff>
    </xdr:from>
    <xdr:to>
      <xdr:col>81</xdr:col>
      <xdr:colOff>101600</xdr:colOff>
      <xdr:row>58</xdr:row>
      <xdr:rowOff>7366</xdr:rowOff>
    </xdr:to>
    <xdr:sp macro="" textlink="">
      <xdr:nvSpPr>
        <xdr:cNvPr id="531" name="フローチャート: 判断 530"/>
        <xdr:cNvSpPr/>
      </xdr:nvSpPr>
      <xdr:spPr>
        <a:xfrm>
          <a:off x="13887450" y="94942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159512</xdr:rowOff>
    </xdr:from>
    <xdr:to>
      <xdr:col>76</xdr:col>
      <xdr:colOff>165100</xdr:colOff>
      <xdr:row>57</xdr:row>
      <xdr:rowOff>89662</xdr:rowOff>
    </xdr:to>
    <xdr:sp macro="" textlink="">
      <xdr:nvSpPr>
        <xdr:cNvPr id="532" name="フローチャート: 判断 531"/>
        <xdr:cNvSpPr/>
      </xdr:nvSpPr>
      <xdr:spPr>
        <a:xfrm>
          <a:off x="13093700" y="94114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125222</xdr:rowOff>
    </xdr:from>
    <xdr:to>
      <xdr:col>72</xdr:col>
      <xdr:colOff>38100</xdr:colOff>
      <xdr:row>57</xdr:row>
      <xdr:rowOff>55372</xdr:rowOff>
    </xdr:to>
    <xdr:sp macro="" textlink="">
      <xdr:nvSpPr>
        <xdr:cNvPr id="533" name="フローチャート: 判断 532"/>
        <xdr:cNvSpPr/>
      </xdr:nvSpPr>
      <xdr:spPr>
        <a:xfrm>
          <a:off x="12299950" y="93771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109220</xdr:rowOff>
    </xdr:from>
    <xdr:to>
      <xdr:col>67</xdr:col>
      <xdr:colOff>101600</xdr:colOff>
      <xdr:row>57</xdr:row>
      <xdr:rowOff>39370</xdr:rowOff>
    </xdr:to>
    <xdr:sp macro="" textlink="">
      <xdr:nvSpPr>
        <xdr:cNvPr id="534" name="フローチャート: 判断 533"/>
        <xdr:cNvSpPr/>
      </xdr:nvSpPr>
      <xdr:spPr>
        <a:xfrm>
          <a:off x="11487150" y="93611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40" name="楕円 539"/>
        <xdr:cNvSpPr/>
      </xdr:nvSpPr>
      <xdr:spPr>
        <a:xfrm>
          <a:off x="14649450" y="99136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144797</xdr:rowOff>
    </xdr:from>
    <xdr:ext cx="405111" cy="259045"/>
    <xdr:sp macro="" textlink="">
      <xdr:nvSpPr>
        <xdr:cNvPr id="541" name="【保健センター・保健所】&#10;有形固定資産減価償却率該当値テキスト"/>
        <xdr:cNvSpPr txBox="1"/>
      </xdr:nvSpPr>
      <xdr:spPr>
        <a:xfrm>
          <a:off x="14738350"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120650</xdr:rowOff>
    </xdr:from>
    <xdr:to>
      <xdr:col>81</xdr:col>
      <xdr:colOff>101600</xdr:colOff>
      <xdr:row>60</xdr:row>
      <xdr:rowOff>50800</xdr:rowOff>
    </xdr:to>
    <xdr:sp macro="" textlink="">
      <xdr:nvSpPr>
        <xdr:cNvPr id="542" name="楕円 541"/>
        <xdr:cNvSpPr/>
      </xdr:nvSpPr>
      <xdr:spPr>
        <a:xfrm>
          <a:off x="13887450" y="9867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0</xdr:rowOff>
    </xdr:from>
    <xdr:to>
      <xdr:col>85</xdr:col>
      <xdr:colOff>127000</xdr:colOff>
      <xdr:row>60</xdr:row>
      <xdr:rowOff>45720</xdr:rowOff>
    </xdr:to>
    <xdr:cxnSp macro="">
      <xdr:nvCxnSpPr>
        <xdr:cNvPr id="543" name="直線コネクタ 542"/>
        <xdr:cNvCxnSpPr/>
      </xdr:nvCxnSpPr>
      <xdr:spPr>
        <a:xfrm>
          <a:off x="13938250" y="9912350"/>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74930</xdr:rowOff>
    </xdr:from>
    <xdr:to>
      <xdr:col>76</xdr:col>
      <xdr:colOff>165100</xdr:colOff>
      <xdr:row>60</xdr:row>
      <xdr:rowOff>5080</xdr:rowOff>
    </xdr:to>
    <xdr:sp macro="" textlink="">
      <xdr:nvSpPr>
        <xdr:cNvPr id="544" name="楕円 543"/>
        <xdr:cNvSpPr/>
      </xdr:nvSpPr>
      <xdr:spPr>
        <a:xfrm>
          <a:off x="13093700" y="9822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60</xdr:row>
      <xdr:rowOff>0</xdr:rowOff>
    </xdr:to>
    <xdr:cxnSp macro="">
      <xdr:nvCxnSpPr>
        <xdr:cNvPr id="545" name="直線コネクタ 544"/>
        <xdr:cNvCxnSpPr/>
      </xdr:nvCxnSpPr>
      <xdr:spPr>
        <a:xfrm>
          <a:off x="13144500" y="9872980"/>
          <a:ext cx="79375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46" name="楕円 545"/>
        <xdr:cNvSpPr/>
      </xdr:nvSpPr>
      <xdr:spPr>
        <a:xfrm>
          <a:off x="12299950" y="97764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80010</xdr:rowOff>
    </xdr:from>
    <xdr:to>
      <xdr:col>76</xdr:col>
      <xdr:colOff>114300</xdr:colOff>
      <xdr:row>59</xdr:row>
      <xdr:rowOff>125730</xdr:rowOff>
    </xdr:to>
    <xdr:cxnSp macro="">
      <xdr:nvCxnSpPr>
        <xdr:cNvPr id="547" name="直線コネクタ 546"/>
        <xdr:cNvCxnSpPr/>
      </xdr:nvCxnSpPr>
      <xdr:spPr>
        <a:xfrm>
          <a:off x="12344400" y="9827260"/>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154940</xdr:rowOff>
    </xdr:from>
    <xdr:to>
      <xdr:col>67</xdr:col>
      <xdr:colOff>101600</xdr:colOff>
      <xdr:row>59</xdr:row>
      <xdr:rowOff>85090</xdr:rowOff>
    </xdr:to>
    <xdr:sp macro="" textlink="">
      <xdr:nvSpPr>
        <xdr:cNvPr id="548" name="楕円 547"/>
        <xdr:cNvSpPr/>
      </xdr:nvSpPr>
      <xdr:spPr>
        <a:xfrm>
          <a:off x="11487150" y="97370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34290</xdr:rowOff>
    </xdr:from>
    <xdr:to>
      <xdr:col>71</xdr:col>
      <xdr:colOff>177800</xdr:colOff>
      <xdr:row>59</xdr:row>
      <xdr:rowOff>80010</xdr:rowOff>
    </xdr:to>
    <xdr:cxnSp macro="">
      <xdr:nvCxnSpPr>
        <xdr:cNvPr id="549" name="直線コネクタ 548"/>
        <xdr:cNvCxnSpPr/>
      </xdr:nvCxnSpPr>
      <xdr:spPr>
        <a:xfrm>
          <a:off x="11537950" y="9781540"/>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23893</xdr:rowOff>
    </xdr:from>
    <xdr:ext cx="405111" cy="259045"/>
    <xdr:sp macro="" textlink="">
      <xdr:nvSpPr>
        <xdr:cNvPr id="550" name="n_1aveValue【保健センター・保健所】&#10;有形固定資産減価償却率"/>
        <xdr:cNvSpPr txBox="1"/>
      </xdr:nvSpPr>
      <xdr:spPr>
        <a:xfrm>
          <a:off x="13742044"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106189</xdr:rowOff>
    </xdr:from>
    <xdr:ext cx="405111" cy="259045"/>
    <xdr:sp macro="" textlink="">
      <xdr:nvSpPr>
        <xdr:cNvPr id="551" name="n_2aveValue【保健センター・保健所】&#10;有形固定資産減価償却率"/>
        <xdr:cNvSpPr txBox="1"/>
      </xdr:nvSpPr>
      <xdr:spPr>
        <a:xfrm>
          <a:off x="12960994" y="919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71899</xdr:rowOff>
    </xdr:from>
    <xdr:ext cx="405111" cy="259045"/>
    <xdr:sp macro="" textlink="">
      <xdr:nvSpPr>
        <xdr:cNvPr id="552" name="n_3aveValue【保健センター・保健所】&#10;有形固定資産減価償却率"/>
        <xdr:cNvSpPr txBox="1"/>
      </xdr:nvSpPr>
      <xdr:spPr>
        <a:xfrm>
          <a:off x="12167244" y="915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553" name="n_4aveValue【保健センター・保健所】&#10;有形固定資産減価償却率"/>
        <xdr:cNvSpPr txBox="1"/>
      </xdr:nvSpPr>
      <xdr:spPr>
        <a:xfrm>
          <a:off x="11354444" y="914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41927</xdr:rowOff>
    </xdr:from>
    <xdr:ext cx="405111" cy="259045"/>
    <xdr:sp macro="" textlink="">
      <xdr:nvSpPr>
        <xdr:cNvPr id="554" name="n_1mainValue【保健センター・保健所】&#10;有形固定資産減価償却率"/>
        <xdr:cNvSpPr txBox="1"/>
      </xdr:nvSpPr>
      <xdr:spPr>
        <a:xfrm>
          <a:off x="137420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55" name="n_2mainValue【保健センター・保健所】&#10;有形固定資産減価償却率"/>
        <xdr:cNvSpPr txBox="1"/>
      </xdr:nvSpPr>
      <xdr:spPr>
        <a:xfrm>
          <a:off x="12960994"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121937</xdr:rowOff>
    </xdr:from>
    <xdr:ext cx="405111" cy="259045"/>
    <xdr:sp macro="" textlink="">
      <xdr:nvSpPr>
        <xdr:cNvPr id="556" name="n_3mainValue【保健センター・保健所】&#10;有形固定資産減価償却率"/>
        <xdr:cNvSpPr txBox="1"/>
      </xdr:nvSpPr>
      <xdr:spPr>
        <a:xfrm>
          <a:off x="12167244" y="986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557" name="n_4mainValue【保健センター・保健所】&#10;有形固定資産減価償却率"/>
        <xdr:cNvSpPr txBox="1"/>
      </xdr:nvSpPr>
      <xdr:spPr>
        <a:xfrm>
          <a:off x="11354444" y="982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8" name="直線コネクタ 567"/>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9" name="テキスト ボックス 568"/>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0" name="直線コネクタ 569"/>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1" name="テキスト ボックス 570"/>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2" name="直線コネクタ 571"/>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3" name="テキスト ボックス 572"/>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4" name="直線コネクタ 573"/>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5" name="テキスト ボックス 574"/>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6" name="直線コネクタ 575"/>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7" name="テキスト ボックス 576"/>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8"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150876</xdr:rowOff>
    </xdr:from>
    <xdr:to>
      <xdr:col>116</xdr:col>
      <xdr:colOff>62864</xdr:colOff>
      <xdr:row>63</xdr:row>
      <xdr:rowOff>73152</xdr:rowOff>
    </xdr:to>
    <xdr:cxnSp macro="">
      <xdr:nvCxnSpPr>
        <xdr:cNvPr id="579" name="直線コネクタ 578"/>
        <xdr:cNvCxnSpPr/>
      </xdr:nvCxnSpPr>
      <xdr:spPr>
        <a:xfrm flipV="1">
          <a:off x="19951064" y="9237726"/>
          <a:ext cx="0" cy="1243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76979</xdr:rowOff>
    </xdr:from>
    <xdr:ext cx="469744" cy="259045"/>
    <xdr:sp macro="" textlink="">
      <xdr:nvSpPr>
        <xdr:cNvPr id="580" name="【保健センター・保健所】&#10;一人当たり面積最小値テキスト"/>
        <xdr:cNvSpPr txBox="1"/>
      </xdr:nvSpPr>
      <xdr:spPr>
        <a:xfrm>
          <a:off x="19989800" y="1048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73152</xdr:rowOff>
    </xdr:from>
    <xdr:to>
      <xdr:col>116</xdr:col>
      <xdr:colOff>152400</xdr:colOff>
      <xdr:row>63</xdr:row>
      <xdr:rowOff>73152</xdr:rowOff>
    </xdr:to>
    <xdr:cxnSp macro="">
      <xdr:nvCxnSpPr>
        <xdr:cNvPr id="581" name="直線コネクタ 580"/>
        <xdr:cNvCxnSpPr/>
      </xdr:nvCxnSpPr>
      <xdr:spPr>
        <a:xfrm>
          <a:off x="19881850" y="104808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97553</xdr:rowOff>
    </xdr:from>
    <xdr:ext cx="469744" cy="259045"/>
    <xdr:sp macro="" textlink="">
      <xdr:nvSpPr>
        <xdr:cNvPr id="582" name="【保健センター・保健所】&#10;一人当たり面積最大値テキスト"/>
        <xdr:cNvSpPr txBox="1"/>
      </xdr:nvSpPr>
      <xdr:spPr>
        <a:xfrm>
          <a:off x="19989800" y="901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150876</xdr:rowOff>
    </xdr:from>
    <xdr:to>
      <xdr:col>116</xdr:col>
      <xdr:colOff>152400</xdr:colOff>
      <xdr:row>55</xdr:row>
      <xdr:rowOff>150876</xdr:rowOff>
    </xdr:to>
    <xdr:cxnSp macro="">
      <xdr:nvCxnSpPr>
        <xdr:cNvPr id="583" name="直線コネクタ 582"/>
        <xdr:cNvCxnSpPr/>
      </xdr:nvCxnSpPr>
      <xdr:spPr>
        <a:xfrm>
          <a:off x="19881850" y="92377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84" name="【保健センター・保健所】&#10;一人当たり面積平均値テキスト"/>
        <xdr:cNvSpPr txBox="1"/>
      </xdr:nvSpPr>
      <xdr:spPr>
        <a:xfrm>
          <a:off x="19989800" y="10078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5" name="フローチャート: 判断 584"/>
        <xdr:cNvSpPr/>
      </xdr:nvSpPr>
      <xdr:spPr>
        <a:xfrm>
          <a:off x="19900900" y="10220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45212</xdr:rowOff>
    </xdr:from>
    <xdr:to>
      <xdr:col>112</xdr:col>
      <xdr:colOff>38100</xdr:colOff>
      <xdr:row>62</xdr:row>
      <xdr:rowOff>146812</xdr:rowOff>
    </xdr:to>
    <xdr:sp macro="" textlink="">
      <xdr:nvSpPr>
        <xdr:cNvPr id="586" name="フローチャート: 判断 585"/>
        <xdr:cNvSpPr/>
      </xdr:nvSpPr>
      <xdr:spPr>
        <a:xfrm>
          <a:off x="19157950" y="102877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xdr:rowOff>
    </xdr:from>
    <xdr:to>
      <xdr:col>107</xdr:col>
      <xdr:colOff>101600</xdr:colOff>
      <xdr:row>62</xdr:row>
      <xdr:rowOff>110236</xdr:rowOff>
    </xdr:to>
    <xdr:sp macro="" textlink="">
      <xdr:nvSpPr>
        <xdr:cNvPr id="587" name="フローチャート: 判断 586"/>
        <xdr:cNvSpPr/>
      </xdr:nvSpPr>
      <xdr:spPr>
        <a:xfrm>
          <a:off x="18345150" y="1025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88" name="フローチャート: 判断 587"/>
        <xdr:cNvSpPr/>
      </xdr:nvSpPr>
      <xdr:spPr>
        <a:xfrm>
          <a:off x="17551400" y="102301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589" name="フローチャート: 判断 588"/>
        <xdr:cNvSpPr/>
      </xdr:nvSpPr>
      <xdr:spPr>
        <a:xfrm>
          <a:off x="16757650" y="10255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0" name="テキスト ボックス 589"/>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1" name="テキスト ボックス 590"/>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2" name="テキスト ボックス 591"/>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3" name="テキスト ボックス 592"/>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4" name="テキスト ボックス 593"/>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595" name="楕円 594"/>
        <xdr:cNvSpPr/>
      </xdr:nvSpPr>
      <xdr:spPr>
        <a:xfrm>
          <a:off x="199009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92727</xdr:rowOff>
    </xdr:from>
    <xdr:ext cx="469744" cy="259045"/>
    <xdr:sp macro="" textlink="">
      <xdr:nvSpPr>
        <xdr:cNvPr id="596" name="【保健センター・保健所】&#10;一人当たり面積該当値テキスト"/>
        <xdr:cNvSpPr txBox="1"/>
      </xdr:nvSpPr>
      <xdr:spPr>
        <a:xfrm>
          <a:off x="19989800"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xdr:rowOff>
    </xdr:from>
    <xdr:to>
      <xdr:col>112</xdr:col>
      <xdr:colOff>38100</xdr:colOff>
      <xdr:row>63</xdr:row>
      <xdr:rowOff>110236</xdr:rowOff>
    </xdr:to>
    <xdr:sp macro="" textlink="">
      <xdr:nvSpPr>
        <xdr:cNvPr id="597" name="楕円 596"/>
        <xdr:cNvSpPr/>
      </xdr:nvSpPr>
      <xdr:spPr>
        <a:xfrm>
          <a:off x="19157950" y="10416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59436</xdr:rowOff>
    </xdr:to>
    <xdr:cxnSp macro="">
      <xdr:nvCxnSpPr>
        <xdr:cNvPr id="598" name="直線コネクタ 597"/>
        <xdr:cNvCxnSpPr/>
      </xdr:nvCxnSpPr>
      <xdr:spPr>
        <a:xfrm flipV="1">
          <a:off x="19202400" y="10464800"/>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xdr:rowOff>
    </xdr:from>
    <xdr:to>
      <xdr:col>107</xdr:col>
      <xdr:colOff>101600</xdr:colOff>
      <xdr:row>63</xdr:row>
      <xdr:rowOff>112522</xdr:rowOff>
    </xdr:to>
    <xdr:sp macro="" textlink="">
      <xdr:nvSpPr>
        <xdr:cNvPr id="599" name="楕円 598"/>
        <xdr:cNvSpPr/>
      </xdr:nvSpPr>
      <xdr:spPr>
        <a:xfrm>
          <a:off x="18345150" y="1041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59436</xdr:rowOff>
    </xdr:from>
    <xdr:to>
      <xdr:col>111</xdr:col>
      <xdr:colOff>177800</xdr:colOff>
      <xdr:row>63</xdr:row>
      <xdr:rowOff>61722</xdr:rowOff>
    </xdr:to>
    <xdr:cxnSp macro="">
      <xdr:nvCxnSpPr>
        <xdr:cNvPr id="600" name="直線コネクタ 599"/>
        <xdr:cNvCxnSpPr/>
      </xdr:nvCxnSpPr>
      <xdr:spPr>
        <a:xfrm flipV="1">
          <a:off x="18395950" y="10467086"/>
          <a:ext cx="8064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13208</xdr:rowOff>
    </xdr:from>
    <xdr:to>
      <xdr:col>102</xdr:col>
      <xdr:colOff>165100</xdr:colOff>
      <xdr:row>63</xdr:row>
      <xdr:rowOff>114808</xdr:rowOff>
    </xdr:to>
    <xdr:sp macro="" textlink="">
      <xdr:nvSpPr>
        <xdr:cNvPr id="601" name="楕円 600"/>
        <xdr:cNvSpPr/>
      </xdr:nvSpPr>
      <xdr:spPr>
        <a:xfrm>
          <a:off x="175514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61722</xdr:rowOff>
    </xdr:from>
    <xdr:to>
      <xdr:col>107</xdr:col>
      <xdr:colOff>50800</xdr:colOff>
      <xdr:row>63</xdr:row>
      <xdr:rowOff>64008</xdr:rowOff>
    </xdr:to>
    <xdr:cxnSp macro="">
      <xdr:nvCxnSpPr>
        <xdr:cNvPr id="602" name="直線コネクタ 601"/>
        <xdr:cNvCxnSpPr/>
      </xdr:nvCxnSpPr>
      <xdr:spPr>
        <a:xfrm flipV="1">
          <a:off x="17602200" y="10469372"/>
          <a:ext cx="7937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15494</xdr:rowOff>
    </xdr:from>
    <xdr:to>
      <xdr:col>98</xdr:col>
      <xdr:colOff>38100</xdr:colOff>
      <xdr:row>63</xdr:row>
      <xdr:rowOff>117094</xdr:rowOff>
    </xdr:to>
    <xdr:sp macro="" textlink="">
      <xdr:nvSpPr>
        <xdr:cNvPr id="603" name="楕円 602"/>
        <xdr:cNvSpPr/>
      </xdr:nvSpPr>
      <xdr:spPr>
        <a:xfrm>
          <a:off x="16757650" y="104231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64008</xdr:rowOff>
    </xdr:from>
    <xdr:to>
      <xdr:col>102</xdr:col>
      <xdr:colOff>114300</xdr:colOff>
      <xdr:row>63</xdr:row>
      <xdr:rowOff>66294</xdr:rowOff>
    </xdr:to>
    <xdr:cxnSp macro="">
      <xdr:nvCxnSpPr>
        <xdr:cNvPr id="604" name="直線コネクタ 603"/>
        <xdr:cNvCxnSpPr/>
      </xdr:nvCxnSpPr>
      <xdr:spPr>
        <a:xfrm flipV="1">
          <a:off x="16802100" y="10471658"/>
          <a:ext cx="8001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163339</xdr:rowOff>
    </xdr:from>
    <xdr:ext cx="469744" cy="259045"/>
    <xdr:sp macro="" textlink="">
      <xdr:nvSpPr>
        <xdr:cNvPr id="605" name="n_1aveValue【保健センター・保健所】&#10;一人当たり面積"/>
        <xdr:cNvSpPr txBox="1"/>
      </xdr:nvSpPr>
      <xdr:spPr>
        <a:xfrm>
          <a:off x="18980227" y="10075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126763</xdr:rowOff>
    </xdr:from>
    <xdr:ext cx="469744" cy="259045"/>
    <xdr:sp macro="" textlink="">
      <xdr:nvSpPr>
        <xdr:cNvPr id="606" name="n_2aveValue【保健センター・保健所】&#10;一人当たり面積"/>
        <xdr:cNvSpPr txBox="1"/>
      </xdr:nvSpPr>
      <xdr:spPr>
        <a:xfrm>
          <a:off x="18180127" y="1003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07" name="n_3aveValue【保健センター・保健所】&#10;一人当たり面積"/>
        <xdr:cNvSpPr txBox="1"/>
      </xdr:nvSpPr>
      <xdr:spPr>
        <a:xfrm>
          <a:off x="17386377" y="1001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608" name="n_4aveValue【保健センター・保健所】&#10;一人当たり面積"/>
        <xdr:cNvSpPr txBox="1"/>
      </xdr:nvSpPr>
      <xdr:spPr>
        <a:xfrm>
          <a:off x="16592627" y="1004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101363</xdr:rowOff>
    </xdr:from>
    <xdr:ext cx="469744" cy="259045"/>
    <xdr:sp macro="" textlink="">
      <xdr:nvSpPr>
        <xdr:cNvPr id="609" name="n_1mainValue【保健センター・保健所】&#10;一人当たり面積"/>
        <xdr:cNvSpPr txBox="1"/>
      </xdr:nvSpPr>
      <xdr:spPr>
        <a:xfrm>
          <a:off x="18980227" y="1050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103649</xdr:rowOff>
    </xdr:from>
    <xdr:ext cx="469744" cy="259045"/>
    <xdr:sp macro="" textlink="">
      <xdr:nvSpPr>
        <xdr:cNvPr id="610" name="n_2mainValue【保健センター・保健所】&#10;一人当たり面積"/>
        <xdr:cNvSpPr txBox="1"/>
      </xdr:nvSpPr>
      <xdr:spPr>
        <a:xfrm>
          <a:off x="18180127" y="105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105935</xdr:rowOff>
    </xdr:from>
    <xdr:ext cx="469744" cy="259045"/>
    <xdr:sp macro="" textlink="">
      <xdr:nvSpPr>
        <xdr:cNvPr id="611" name="n_3mainValue【保健センター・保健所】&#10;一人当たり面積"/>
        <xdr:cNvSpPr txBox="1"/>
      </xdr:nvSpPr>
      <xdr:spPr>
        <a:xfrm>
          <a:off x="1738637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108221</xdr:rowOff>
    </xdr:from>
    <xdr:ext cx="469744" cy="259045"/>
    <xdr:sp macro="" textlink="">
      <xdr:nvSpPr>
        <xdr:cNvPr id="612" name="n_4mainValue【保健センター・保健所】&#10;一人当たり面積"/>
        <xdr:cNvSpPr txBox="1"/>
      </xdr:nvSpPr>
      <xdr:spPr>
        <a:xfrm>
          <a:off x="16592627" y="1051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3" name="正方形/長方形 612"/>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4" name="正方形/長方形 613"/>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5" name="正方形/長方形 614"/>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6" name="正方形/長方形 615"/>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7" name="正方形/長方形 616"/>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8" name="正方形/長方形 617"/>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9" name="正方形/長方形 618"/>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正方形/長方形 619"/>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1" name="テキスト ボックス 620"/>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2" name="直線コネクタ 621"/>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3" name="テキスト ボックス 622"/>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4" name="直線コネクタ 623"/>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5" name="テキスト ボックス 624"/>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6" name="直線コネクタ 625"/>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7" name="テキスト ボックス 626"/>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8" name="直線コネクタ 627"/>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29" name="テキスト ボックス 628"/>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0" name="直線コネクタ 629"/>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1" name="テキスト ボックス 630"/>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2" name="直線コネクタ 631"/>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3" name="テキスト ボックス 632"/>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4" name="直線コネクタ 633"/>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5" name="テキスト ボックス 634"/>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168729</xdr:rowOff>
    </xdr:to>
    <xdr:cxnSp macro="">
      <xdr:nvCxnSpPr>
        <xdr:cNvPr id="638" name="直線コネクタ 637"/>
        <xdr:cNvCxnSpPr/>
      </xdr:nvCxnSpPr>
      <xdr:spPr>
        <a:xfrm flipV="1">
          <a:off x="14699614" y="12985931"/>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39" name="【消防施設】&#10;有形固定資産減価償却率最小値テキスト"/>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0" name="直線コネクタ 639"/>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41" name="【消防施設】&#10;有形固定資産減価償却率最大値テキスト"/>
        <xdr:cNvSpPr txBox="1"/>
      </xdr:nvSpPr>
      <xdr:spPr>
        <a:xfrm>
          <a:off x="14738350" y="12767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42" name="直線コネクタ 641"/>
        <xdr:cNvCxnSpPr/>
      </xdr:nvCxnSpPr>
      <xdr:spPr>
        <a:xfrm>
          <a:off x="14611350" y="129859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147338</xdr:rowOff>
    </xdr:from>
    <xdr:ext cx="405111" cy="259045"/>
    <xdr:sp macro="" textlink="">
      <xdr:nvSpPr>
        <xdr:cNvPr id="643" name="【消防施設】&#10;有形固定資産減価償却率平均値テキスト"/>
        <xdr:cNvSpPr txBox="1"/>
      </xdr:nvSpPr>
      <xdr:spPr>
        <a:xfrm>
          <a:off x="14738350" y="13526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44" name="フローチャート: 判断 643"/>
        <xdr:cNvSpPr/>
      </xdr:nvSpPr>
      <xdr:spPr>
        <a:xfrm>
          <a:off x="14649450" y="136690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29755</xdr:rowOff>
    </xdr:from>
    <xdr:to>
      <xdr:col>81</xdr:col>
      <xdr:colOff>101600</xdr:colOff>
      <xdr:row>82</xdr:row>
      <xdr:rowOff>131355</xdr:rowOff>
    </xdr:to>
    <xdr:sp macro="" textlink="">
      <xdr:nvSpPr>
        <xdr:cNvPr id="645" name="フローチャート: 判断 644"/>
        <xdr:cNvSpPr/>
      </xdr:nvSpPr>
      <xdr:spPr>
        <a:xfrm>
          <a:off x="13887450" y="1357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646" name="フローチャート: 判断 645"/>
        <xdr:cNvSpPr/>
      </xdr:nvSpPr>
      <xdr:spPr>
        <a:xfrm>
          <a:off x="13093700" y="136788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129358</xdr:rowOff>
    </xdr:from>
    <xdr:to>
      <xdr:col>72</xdr:col>
      <xdr:colOff>38100</xdr:colOff>
      <xdr:row>83</xdr:row>
      <xdr:rowOff>59508</xdr:rowOff>
    </xdr:to>
    <xdr:sp macro="" textlink="">
      <xdr:nvSpPr>
        <xdr:cNvPr id="647" name="フローチャート: 判断 646"/>
        <xdr:cNvSpPr/>
      </xdr:nvSpPr>
      <xdr:spPr>
        <a:xfrm>
          <a:off x="12299950" y="136739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363</xdr:rowOff>
    </xdr:from>
    <xdr:to>
      <xdr:col>67</xdr:col>
      <xdr:colOff>101600</xdr:colOff>
      <xdr:row>83</xdr:row>
      <xdr:rowOff>101963</xdr:rowOff>
    </xdr:to>
    <xdr:sp macro="" textlink="">
      <xdr:nvSpPr>
        <xdr:cNvPr id="648" name="フローチャート: 判断 647"/>
        <xdr:cNvSpPr/>
      </xdr:nvSpPr>
      <xdr:spPr>
        <a:xfrm>
          <a:off x="11487150" y="137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9" name="テキスト ボックス 648"/>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0" name="テキスト ボックス 649"/>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1" name="テキスト ボックス 650"/>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2" name="テキスト ボックス 651"/>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3" name="テキスト ボックス 652"/>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68943</xdr:rowOff>
    </xdr:from>
    <xdr:to>
      <xdr:col>85</xdr:col>
      <xdr:colOff>177800</xdr:colOff>
      <xdr:row>84</xdr:row>
      <xdr:rowOff>170543</xdr:rowOff>
    </xdr:to>
    <xdr:sp macro="" textlink="">
      <xdr:nvSpPr>
        <xdr:cNvPr id="654" name="楕円 653"/>
        <xdr:cNvSpPr/>
      </xdr:nvSpPr>
      <xdr:spPr>
        <a:xfrm>
          <a:off x="14649450" y="1394369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47370</xdr:rowOff>
    </xdr:from>
    <xdr:ext cx="405111" cy="259045"/>
    <xdr:sp macro="" textlink="">
      <xdr:nvSpPr>
        <xdr:cNvPr id="655" name="【消防施設】&#10;有形固定資産減価償却率該当値テキスト"/>
        <xdr:cNvSpPr txBox="1"/>
      </xdr:nvSpPr>
      <xdr:spPr>
        <a:xfrm>
          <a:off x="14738350" y="139221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166914</xdr:rowOff>
    </xdr:from>
    <xdr:to>
      <xdr:col>81</xdr:col>
      <xdr:colOff>101600</xdr:colOff>
      <xdr:row>84</xdr:row>
      <xdr:rowOff>97064</xdr:rowOff>
    </xdr:to>
    <xdr:sp macro="" textlink="">
      <xdr:nvSpPr>
        <xdr:cNvPr id="656" name="楕円 655"/>
        <xdr:cNvSpPr/>
      </xdr:nvSpPr>
      <xdr:spPr>
        <a:xfrm>
          <a:off x="13887450" y="138765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46264</xdr:rowOff>
    </xdr:from>
    <xdr:to>
      <xdr:col>85</xdr:col>
      <xdr:colOff>127000</xdr:colOff>
      <xdr:row>84</xdr:row>
      <xdr:rowOff>119743</xdr:rowOff>
    </xdr:to>
    <xdr:cxnSp macro="">
      <xdr:nvCxnSpPr>
        <xdr:cNvPr id="657" name="直線コネクタ 656"/>
        <xdr:cNvCxnSpPr/>
      </xdr:nvCxnSpPr>
      <xdr:spPr>
        <a:xfrm>
          <a:off x="13938250" y="13921014"/>
          <a:ext cx="762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18324</xdr:rowOff>
    </xdr:from>
    <xdr:to>
      <xdr:col>76</xdr:col>
      <xdr:colOff>165100</xdr:colOff>
      <xdr:row>84</xdr:row>
      <xdr:rowOff>119924</xdr:rowOff>
    </xdr:to>
    <xdr:sp macro="" textlink="">
      <xdr:nvSpPr>
        <xdr:cNvPr id="658" name="楕円 657"/>
        <xdr:cNvSpPr/>
      </xdr:nvSpPr>
      <xdr:spPr>
        <a:xfrm>
          <a:off x="13093700" y="1389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46264</xdr:rowOff>
    </xdr:from>
    <xdr:to>
      <xdr:col>81</xdr:col>
      <xdr:colOff>50800</xdr:colOff>
      <xdr:row>84</xdr:row>
      <xdr:rowOff>69124</xdr:rowOff>
    </xdr:to>
    <xdr:cxnSp macro="">
      <xdr:nvCxnSpPr>
        <xdr:cNvPr id="659" name="直線コネクタ 658"/>
        <xdr:cNvCxnSpPr/>
      </xdr:nvCxnSpPr>
      <xdr:spPr>
        <a:xfrm flipV="1">
          <a:off x="13144500" y="13921014"/>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157118</xdr:rowOff>
    </xdr:from>
    <xdr:to>
      <xdr:col>72</xdr:col>
      <xdr:colOff>38100</xdr:colOff>
      <xdr:row>84</xdr:row>
      <xdr:rowOff>87268</xdr:rowOff>
    </xdr:to>
    <xdr:sp macro="" textlink="">
      <xdr:nvSpPr>
        <xdr:cNvPr id="660" name="楕円 659"/>
        <xdr:cNvSpPr/>
      </xdr:nvSpPr>
      <xdr:spPr>
        <a:xfrm>
          <a:off x="12299950" y="138667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36468</xdr:rowOff>
    </xdr:from>
    <xdr:to>
      <xdr:col>76</xdr:col>
      <xdr:colOff>114300</xdr:colOff>
      <xdr:row>84</xdr:row>
      <xdr:rowOff>69124</xdr:rowOff>
    </xdr:to>
    <xdr:cxnSp macro="">
      <xdr:nvCxnSpPr>
        <xdr:cNvPr id="661" name="直線コネクタ 660"/>
        <xdr:cNvCxnSpPr/>
      </xdr:nvCxnSpPr>
      <xdr:spPr>
        <a:xfrm>
          <a:off x="12344400" y="13911218"/>
          <a:ext cx="8001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135889</xdr:rowOff>
    </xdr:from>
    <xdr:to>
      <xdr:col>67</xdr:col>
      <xdr:colOff>101600</xdr:colOff>
      <xdr:row>84</xdr:row>
      <xdr:rowOff>66039</xdr:rowOff>
    </xdr:to>
    <xdr:sp macro="" textlink="">
      <xdr:nvSpPr>
        <xdr:cNvPr id="662" name="楕円 661"/>
        <xdr:cNvSpPr/>
      </xdr:nvSpPr>
      <xdr:spPr>
        <a:xfrm>
          <a:off x="11487150" y="138455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15239</xdr:rowOff>
    </xdr:from>
    <xdr:to>
      <xdr:col>71</xdr:col>
      <xdr:colOff>177800</xdr:colOff>
      <xdr:row>84</xdr:row>
      <xdr:rowOff>36468</xdr:rowOff>
    </xdr:to>
    <xdr:cxnSp macro="">
      <xdr:nvCxnSpPr>
        <xdr:cNvPr id="663" name="直線コネクタ 662"/>
        <xdr:cNvCxnSpPr/>
      </xdr:nvCxnSpPr>
      <xdr:spPr>
        <a:xfrm>
          <a:off x="11537950" y="13889989"/>
          <a:ext cx="80645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147882</xdr:rowOff>
    </xdr:from>
    <xdr:ext cx="405111" cy="259045"/>
    <xdr:sp macro="" textlink="">
      <xdr:nvSpPr>
        <xdr:cNvPr id="664" name="n_1aveValue【消防施設】&#10;有形固定資産減価償却率"/>
        <xdr:cNvSpPr txBox="1"/>
      </xdr:nvSpPr>
      <xdr:spPr>
        <a:xfrm>
          <a:off x="13742044" y="1336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665" name="n_2aveValue【消防施設】&#10;有形固定資産減価償却率"/>
        <xdr:cNvSpPr txBox="1"/>
      </xdr:nvSpPr>
      <xdr:spPr>
        <a:xfrm>
          <a:off x="12960994" y="1346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76035</xdr:rowOff>
    </xdr:from>
    <xdr:ext cx="405111" cy="259045"/>
    <xdr:sp macro="" textlink="">
      <xdr:nvSpPr>
        <xdr:cNvPr id="666" name="n_3aveValue【消防施設】&#10;有形固定資産減価償却率"/>
        <xdr:cNvSpPr txBox="1"/>
      </xdr:nvSpPr>
      <xdr:spPr>
        <a:xfrm>
          <a:off x="12167244" y="1345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118490</xdr:rowOff>
    </xdr:from>
    <xdr:ext cx="405111" cy="259045"/>
    <xdr:sp macro="" textlink="">
      <xdr:nvSpPr>
        <xdr:cNvPr id="667" name="n_4aveValue【消防施設】&#10;有形固定資産減価償却率"/>
        <xdr:cNvSpPr txBox="1"/>
      </xdr:nvSpPr>
      <xdr:spPr>
        <a:xfrm>
          <a:off x="11354444" y="13497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88191</xdr:rowOff>
    </xdr:from>
    <xdr:ext cx="405111" cy="259045"/>
    <xdr:sp macro="" textlink="">
      <xdr:nvSpPr>
        <xdr:cNvPr id="668" name="n_1mainValue【消防施設】&#10;有形固定資産減価償却率"/>
        <xdr:cNvSpPr txBox="1"/>
      </xdr:nvSpPr>
      <xdr:spPr>
        <a:xfrm>
          <a:off x="13742044" y="13962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111051</xdr:rowOff>
    </xdr:from>
    <xdr:ext cx="405111" cy="259045"/>
    <xdr:sp macro="" textlink="">
      <xdr:nvSpPr>
        <xdr:cNvPr id="669" name="n_2mainValue【消防施設】&#10;有形固定資産減価償却率"/>
        <xdr:cNvSpPr txBox="1"/>
      </xdr:nvSpPr>
      <xdr:spPr>
        <a:xfrm>
          <a:off x="12960994"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78395</xdr:rowOff>
    </xdr:from>
    <xdr:ext cx="405111" cy="259045"/>
    <xdr:sp macro="" textlink="">
      <xdr:nvSpPr>
        <xdr:cNvPr id="670" name="n_3mainValue【消防施設】&#10;有形固定資産減価償却率"/>
        <xdr:cNvSpPr txBox="1"/>
      </xdr:nvSpPr>
      <xdr:spPr>
        <a:xfrm>
          <a:off x="12167244" y="13953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57166</xdr:rowOff>
    </xdr:from>
    <xdr:ext cx="405111" cy="259045"/>
    <xdr:sp macro="" textlink="">
      <xdr:nvSpPr>
        <xdr:cNvPr id="671" name="n_4mainValue【消防施設】&#10;有形固定資産減価償却率"/>
        <xdr:cNvSpPr txBox="1"/>
      </xdr:nvSpPr>
      <xdr:spPr>
        <a:xfrm>
          <a:off x="11354444"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2" name="直線コネクタ 681"/>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3" name="テキスト ボックス 682"/>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4" name="直線コネクタ 683"/>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5" name="テキスト ボックス 684"/>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6" name="直線コネクタ 685"/>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7" name="テキスト ボックス 686"/>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8" name="直線コネクタ 687"/>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9" name="テキスト ボックス 688"/>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0" name="直線コネクタ 689"/>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1" name="テキスト ボックス 690"/>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2" name="直線コネクタ 691"/>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3" name="テキスト ボックス 692"/>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154032</xdr:rowOff>
    </xdr:from>
    <xdr:to>
      <xdr:col>116</xdr:col>
      <xdr:colOff>62864</xdr:colOff>
      <xdr:row>86</xdr:row>
      <xdr:rowOff>155666</xdr:rowOff>
    </xdr:to>
    <xdr:cxnSp macro="">
      <xdr:nvCxnSpPr>
        <xdr:cNvPr id="697" name="直線コネクタ 696"/>
        <xdr:cNvCxnSpPr/>
      </xdr:nvCxnSpPr>
      <xdr:spPr>
        <a:xfrm flipV="1">
          <a:off x="19951064" y="12873082"/>
          <a:ext cx="0" cy="148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698" name="【消防施設】&#10;一人当たり面積最小値テキスト"/>
        <xdr:cNvSpPr txBox="1"/>
      </xdr:nvSpPr>
      <xdr:spPr>
        <a:xfrm>
          <a:off x="19989800" y="143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699" name="直線コネクタ 698"/>
        <xdr:cNvCxnSpPr/>
      </xdr:nvCxnSpPr>
      <xdr:spPr>
        <a:xfrm>
          <a:off x="19881850" y="143606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100709</xdr:rowOff>
    </xdr:from>
    <xdr:ext cx="469744" cy="259045"/>
    <xdr:sp macro="" textlink="">
      <xdr:nvSpPr>
        <xdr:cNvPr id="700" name="【消防施設】&#10;一人当たり面積最大値テキスト"/>
        <xdr:cNvSpPr txBox="1"/>
      </xdr:nvSpPr>
      <xdr:spPr>
        <a:xfrm>
          <a:off x="19989800" y="1265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154032</xdr:rowOff>
    </xdr:from>
    <xdr:to>
      <xdr:col>116</xdr:col>
      <xdr:colOff>152400</xdr:colOff>
      <xdr:row>77</xdr:row>
      <xdr:rowOff>154032</xdr:rowOff>
    </xdr:to>
    <xdr:cxnSp macro="">
      <xdr:nvCxnSpPr>
        <xdr:cNvPr id="701" name="直線コネクタ 700"/>
        <xdr:cNvCxnSpPr/>
      </xdr:nvCxnSpPr>
      <xdr:spPr>
        <a:xfrm>
          <a:off x="198818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58800</xdr:rowOff>
    </xdr:from>
    <xdr:ext cx="469744" cy="259045"/>
    <xdr:sp macro="" textlink="">
      <xdr:nvSpPr>
        <xdr:cNvPr id="702" name="【消防施設】&#10;一人当たり面積平均値テキスト"/>
        <xdr:cNvSpPr txBox="1"/>
      </xdr:nvSpPr>
      <xdr:spPr>
        <a:xfrm>
          <a:off x="19989800" y="13768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80373</xdr:rowOff>
    </xdr:from>
    <xdr:to>
      <xdr:col>116</xdr:col>
      <xdr:colOff>114300</xdr:colOff>
      <xdr:row>84</xdr:row>
      <xdr:rowOff>10523</xdr:rowOff>
    </xdr:to>
    <xdr:sp macro="" textlink="">
      <xdr:nvSpPr>
        <xdr:cNvPr id="703" name="フローチャート: 判断 702"/>
        <xdr:cNvSpPr/>
      </xdr:nvSpPr>
      <xdr:spPr>
        <a:xfrm>
          <a:off x="19900900" y="137900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31387</xdr:rowOff>
    </xdr:from>
    <xdr:to>
      <xdr:col>112</xdr:col>
      <xdr:colOff>38100</xdr:colOff>
      <xdr:row>83</xdr:row>
      <xdr:rowOff>132987</xdr:rowOff>
    </xdr:to>
    <xdr:sp macro="" textlink="">
      <xdr:nvSpPr>
        <xdr:cNvPr id="704" name="フローチャート: 判断 703"/>
        <xdr:cNvSpPr/>
      </xdr:nvSpPr>
      <xdr:spPr>
        <a:xfrm>
          <a:off x="19157950" y="137410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05" name="フローチャート: 判断 704"/>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96701</xdr:rowOff>
    </xdr:from>
    <xdr:to>
      <xdr:col>102</xdr:col>
      <xdr:colOff>165100</xdr:colOff>
      <xdr:row>84</xdr:row>
      <xdr:rowOff>26851</xdr:rowOff>
    </xdr:to>
    <xdr:sp macro="" textlink="">
      <xdr:nvSpPr>
        <xdr:cNvPr id="706" name="フローチャート: 判断 705"/>
        <xdr:cNvSpPr/>
      </xdr:nvSpPr>
      <xdr:spPr>
        <a:xfrm>
          <a:off x="17551400" y="13806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129358</xdr:rowOff>
    </xdr:from>
    <xdr:to>
      <xdr:col>98</xdr:col>
      <xdr:colOff>38100</xdr:colOff>
      <xdr:row>84</xdr:row>
      <xdr:rowOff>59508</xdr:rowOff>
    </xdr:to>
    <xdr:sp macro="" textlink="">
      <xdr:nvSpPr>
        <xdr:cNvPr id="707" name="フローチャート: 判断 706"/>
        <xdr:cNvSpPr/>
      </xdr:nvSpPr>
      <xdr:spPr>
        <a:xfrm>
          <a:off x="16757650" y="138390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137523</xdr:rowOff>
    </xdr:from>
    <xdr:to>
      <xdr:col>116</xdr:col>
      <xdr:colOff>114300</xdr:colOff>
      <xdr:row>83</xdr:row>
      <xdr:rowOff>67673</xdr:rowOff>
    </xdr:to>
    <xdr:sp macro="" textlink="">
      <xdr:nvSpPr>
        <xdr:cNvPr id="713" name="楕円 712"/>
        <xdr:cNvSpPr/>
      </xdr:nvSpPr>
      <xdr:spPr>
        <a:xfrm>
          <a:off x="19900900" y="136820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160400</xdr:rowOff>
    </xdr:from>
    <xdr:ext cx="469744" cy="259045"/>
    <xdr:sp macro="" textlink="">
      <xdr:nvSpPr>
        <xdr:cNvPr id="714" name="【消防施設】&#10;一人当たり面積該当値テキスト"/>
        <xdr:cNvSpPr txBox="1"/>
      </xdr:nvSpPr>
      <xdr:spPr>
        <a:xfrm>
          <a:off x="19989800" y="13539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140788</xdr:rowOff>
    </xdr:from>
    <xdr:to>
      <xdr:col>112</xdr:col>
      <xdr:colOff>38100</xdr:colOff>
      <xdr:row>83</xdr:row>
      <xdr:rowOff>70938</xdr:rowOff>
    </xdr:to>
    <xdr:sp macro="" textlink="">
      <xdr:nvSpPr>
        <xdr:cNvPr id="715" name="楕円 714"/>
        <xdr:cNvSpPr/>
      </xdr:nvSpPr>
      <xdr:spPr>
        <a:xfrm>
          <a:off x="19157950" y="1368533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16873</xdr:rowOff>
    </xdr:from>
    <xdr:to>
      <xdr:col>116</xdr:col>
      <xdr:colOff>63500</xdr:colOff>
      <xdr:row>83</xdr:row>
      <xdr:rowOff>20138</xdr:rowOff>
    </xdr:to>
    <xdr:cxnSp macro="">
      <xdr:nvCxnSpPr>
        <xdr:cNvPr id="716" name="直線コネクタ 715"/>
        <xdr:cNvCxnSpPr/>
      </xdr:nvCxnSpPr>
      <xdr:spPr>
        <a:xfrm flipV="1">
          <a:off x="19202400" y="13726523"/>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160382</xdr:rowOff>
    </xdr:from>
    <xdr:to>
      <xdr:col>107</xdr:col>
      <xdr:colOff>101600</xdr:colOff>
      <xdr:row>83</xdr:row>
      <xdr:rowOff>90532</xdr:rowOff>
    </xdr:to>
    <xdr:sp macro="" textlink="">
      <xdr:nvSpPr>
        <xdr:cNvPr id="717" name="楕円 716"/>
        <xdr:cNvSpPr/>
      </xdr:nvSpPr>
      <xdr:spPr>
        <a:xfrm>
          <a:off x="18345150" y="1370493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20138</xdr:rowOff>
    </xdr:from>
    <xdr:to>
      <xdr:col>111</xdr:col>
      <xdr:colOff>177800</xdr:colOff>
      <xdr:row>83</xdr:row>
      <xdr:rowOff>39732</xdr:rowOff>
    </xdr:to>
    <xdr:cxnSp macro="">
      <xdr:nvCxnSpPr>
        <xdr:cNvPr id="718" name="直線コネクタ 717"/>
        <xdr:cNvCxnSpPr/>
      </xdr:nvCxnSpPr>
      <xdr:spPr>
        <a:xfrm flipV="1">
          <a:off x="18395950" y="13729788"/>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1995</xdr:rowOff>
    </xdr:from>
    <xdr:to>
      <xdr:col>102</xdr:col>
      <xdr:colOff>165100</xdr:colOff>
      <xdr:row>83</xdr:row>
      <xdr:rowOff>103595</xdr:rowOff>
    </xdr:to>
    <xdr:sp macro="" textlink="">
      <xdr:nvSpPr>
        <xdr:cNvPr id="719" name="楕円 718"/>
        <xdr:cNvSpPr/>
      </xdr:nvSpPr>
      <xdr:spPr>
        <a:xfrm>
          <a:off x="17551400" y="1371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39732</xdr:rowOff>
    </xdr:from>
    <xdr:to>
      <xdr:col>107</xdr:col>
      <xdr:colOff>50800</xdr:colOff>
      <xdr:row>83</xdr:row>
      <xdr:rowOff>52795</xdr:rowOff>
    </xdr:to>
    <xdr:cxnSp macro="">
      <xdr:nvCxnSpPr>
        <xdr:cNvPr id="720" name="直線コネクタ 719"/>
        <xdr:cNvCxnSpPr/>
      </xdr:nvCxnSpPr>
      <xdr:spPr>
        <a:xfrm flipV="1">
          <a:off x="17602200" y="13749382"/>
          <a:ext cx="7937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11793</xdr:rowOff>
    </xdr:from>
    <xdr:to>
      <xdr:col>98</xdr:col>
      <xdr:colOff>38100</xdr:colOff>
      <xdr:row>83</xdr:row>
      <xdr:rowOff>113393</xdr:rowOff>
    </xdr:to>
    <xdr:sp macro="" textlink="">
      <xdr:nvSpPr>
        <xdr:cNvPr id="721" name="楕円 720"/>
        <xdr:cNvSpPr/>
      </xdr:nvSpPr>
      <xdr:spPr>
        <a:xfrm>
          <a:off x="16757650" y="13721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52795</xdr:rowOff>
    </xdr:from>
    <xdr:to>
      <xdr:col>102</xdr:col>
      <xdr:colOff>114300</xdr:colOff>
      <xdr:row>83</xdr:row>
      <xdr:rowOff>62593</xdr:rowOff>
    </xdr:to>
    <xdr:cxnSp macro="">
      <xdr:nvCxnSpPr>
        <xdr:cNvPr id="722" name="直線コネクタ 721"/>
        <xdr:cNvCxnSpPr/>
      </xdr:nvCxnSpPr>
      <xdr:spPr>
        <a:xfrm flipV="1">
          <a:off x="16802100" y="13762445"/>
          <a:ext cx="8001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124114</xdr:rowOff>
    </xdr:from>
    <xdr:ext cx="469744" cy="259045"/>
    <xdr:sp macro="" textlink="">
      <xdr:nvSpPr>
        <xdr:cNvPr id="723" name="n_1aveValue【消防施設】&#10;一人当たり面積"/>
        <xdr:cNvSpPr txBox="1"/>
      </xdr:nvSpPr>
      <xdr:spPr>
        <a:xfrm>
          <a:off x="18980227" y="1383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724" name="n_2aveValue【消防施設】&#10;一人当たり面積"/>
        <xdr:cNvSpPr txBox="1"/>
      </xdr:nvSpPr>
      <xdr:spPr>
        <a:xfrm>
          <a:off x="181801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17978</xdr:rowOff>
    </xdr:from>
    <xdr:ext cx="469744" cy="259045"/>
    <xdr:sp macro="" textlink="">
      <xdr:nvSpPr>
        <xdr:cNvPr id="725" name="n_3aveValue【消防施設】&#10;一人当たり面積"/>
        <xdr:cNvSpPr txBox="1"/>
      </xdr:nvSpPr>
      <xdr:spPr>
        <a:xfrm>
          <a:off x="17386377" y="1389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50635</xdr:rowOff>
    </xdr:from>
    <xdr:ext cx="469744" cy="259045"/>
    <xdr:sp macro="" textlink="">
      <xdr:nvSpPr>
        <xdr:cNvPr id="726" name="n_4aveValue【消防施設】&#10;一人当たり面積"/>
        <xdr:cNvSpPr txBox="1"/>
      </xdr:nvSpPr>
      <xdr:spPr>
        <a:xfrm>
          <a:off x="16592627" y="1392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87465</xdr:rowOff>
    </xdr:from>
    <xdr:ext cx="469744" cy="259045"/>
    <xdr:sp macro="" textlink="">
      <xdr:nvSpPr>
        <xdr:cNvPr id="727" name="n_1mainValue【消防施設】&#10;一人当たり面積"/>
        <xdr:cNvSpPr txBox="1"/>
      </xdr:nvSpPr>
      <xdr:spPr>
        <a:xfrm>
          <a:off x="18980227" y="1346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107059</xdr:rowOff>
    </xdr:from>
    <xdr:ext cx="469744" cy="259045"/>
    <xdr:sp macro="" textlink="">
      <xdr:nvSpPr>
        <xdr:cNvPr id="728" name="n_2mainValue【消防施設】&#10;一人当たり面積"/>
        <xdr:cNvSpPr txBox="1"/>
      </xdr:nvSpPr>
      <xdr:spPr>
        <a:xfrm>
          <a:off x="18180127" y="134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120122</xdr:rowOff>
    </xdr:from>
    <xdr:ext cx="469744" cy="259045"/>
    <xdr:sp macro="" textlink="">
      <xdr:nvSpPr>
        <xdr:cNvPr id="729" name="n_3mainValue【消防施設】&#10;一人当たり面積"/>
        <xdr:cNvSpPr txBox="1"/>
      </xdr:nvSpPr>
      <xdr:spPr>
        <a:xfrm>
          <a:off x="17386377" y="1349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730" name="n_4mainValue【消防施設】&#10;一人当たり面積"/>
        <xdr:cNvSpPr txBox="1"/>
      </xdr:nvSpPr>
      <xdr:spPr>
        <a:xfrm>
          <a:off x="1659262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1" name="正方形/長方形 730"/>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2" name="正方形/長方形 731"/>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3" name="正方形/長方形 732"/>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4" name="正方形/長方形 733"/>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5" name="正方形/長方形 734"/>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6" name="正方形/長方形 735"/>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7" name="正方形/長方形 736"/>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8" name="正方形/長方形 737"/>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9" name="テキスト ボックス 738"/>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0" name="直線コネクタ 739"/>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1" name="テキスト ボックス 740"/>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2" name="直線コネクタ 741"/>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3" name="テキスト ボックス 742"/>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4" name="直線コネクタ 743"/>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5" name="テキスト ボックス 744"/>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6" name="直線コネクタ 745"/>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7" name="テキスト ボックス 746"/>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8" name="直線コネクタ 747"/>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9" name="テキスト ボックス 748"/>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0" name="直線コネクタ 749"/>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1" name="テキスト ボックス 750"/>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2" name="直線コネクタ 751"/>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3" name="テキスト ボックス 752"/>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26670</xdr:rowOff>
    </xdr:from>
    <xdr:to>
      <xdr:col>85</xdr:col>
      <xdr:colOff>126364</xdr:colOff>
      <xdr:row>108</xdr:row>
      <xdr:rowOff>146686</xdr:rowOff>
    </xdr:to>
    <xdr:cxnSp macro="">
      <xdr:nvCxnSpPr>
        <xdr:cNvPr id="755" name="直線コネクタ 754"/>
        <xdr:cNvCxnSpPr/>
      </xdr:nvCxnSpPr>
      <xdr:spPr>
        <a:xfrm flipV="1">
          <a:off x="14699614" y="1660017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756" name="【庁舎】&#10;有形固定資産減価償却率最小値テキスト"/>
        <xdr:cNvSpPr txBox="1"/>
      </xdr:nvSpPr>
      <xdr:spPr>
        <a:xfrm>
          <a:off x="14738350" y="1809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757" name="直線コネクタ 756"/>
        <xdr:cNvCxnSpPr/>
      </xdr:nvCxnSpPr>
      <xdr:spPr>
        <a:xfrm>
          <a:off x="14611350" y="18091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144797</xdr:rowOff>
    </xdr:from>
    <xdr:ext cx="405111" cy="259045"/>
    <xdr:sp macro="" textlink="">
      <xdr:nvSpPr>
        <xdr:cNvPr id="758" name="【庁舎】&#10;有形固定資産減価償却率最大値テキスト"/>
        <xdr:cNvSpPr txBox="1"/>
      </xdr:nvSpPr>
      <xdr:spPr>
        <a:xfrm>
          <a:off x="14738350" y="1637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26670</xdr:rowOff>
    </xdr:from>
    <xdr:to>
      <xdr:col>86</xdr:col>
      <xdr:colOff>25400</xdr:colOff>
      <xdr:row>100</xdr:row>
      <xdr:rowOff>26670</xdr:rowOff>
    </xdr:to>
    <xdr:cxnSp macro="">
      <xdr:nvCxnSpPr>
        <xdr:cNvPr id="759" name="直線コネクタ 758"/>
        <xdr:cNvCxnSpPr/>
      </xdr:nvCxnSpPr>
      <xdr:spPr>
        <a:xfrm>
          <a:off x="14611350" y="16600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76852</xdr:rowOff>
    </xdr:from>
    <xdr:ext cx="405111" cy="259045"/>
    <xdr:sp macro="" textlink="">
      <xdr:nvSpPr>
        <xdr:cNvPr id="760" name="【庁舎】&#10;有形固定資産減価償却率平均値テキスト"/>
        <xdr:cNvSpPr txBox="1"/>
      </xdr:nvSpPr>
      <xdr:spPr>
        <a:xfrm>
          <a:off x="14738350" y="17164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53975</xdr:rowOff>
    </xdr:from>
    <xdr:to>
      <xdr:col>85</xdr:col>
      <xdr:colOff>177800</xdr:colOff>
      <xdr:row>104</xdr:row>
      <xdr:rowOff>155575</xdr:rowOff>
    </xdr:to>
    <xdr:sp macro="" textlink="">
      <xdr:nvSpPr>
        <xdr:cNvPr id="761" name="フローチャート: 判断 760"/>
        <xdr:cNvSpPr/>
      </xdr:nvSpPr>
      <xdr:spPr>
        <a:xfrm>
          <a:off x="14649450" y="173132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62" name="フローチャート: 判断 761"/>
        <xdr:cNvSpPr/>
      </xdr:nvSpPr>
      <xdr:spPr>
        <a:xfrm>
          <a:off x="13887450" y="1721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21589</xdr:rowOff>
    </xdr:from>
    <xdr:to>
      <xdr:col>76</xdr:col>
      <xdr:colOff>165100</xdr:colOff>
      <xdr:row>104</xdr:row>
      <xdr:rowOff>123189</xdr:rowOff>
    </xdr:to>
    <xdr:sp macro="" textlink="">
      <xdr:nvSpPr>
        <xdr:cNvPr id="763" name="フローチャート: 判断 762"/>
        <xdr:cNvSpPr/>
      </xdr:nvSpPr>
      <xdr:spPr>
        <a:xfrm>
          <a:off x="13093700" y="1728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15875</xdr:rowOff>
    </xdr:from>
    <xdr:to>
      <xdr:col>72</xdr:col>
      <xdr:colOff>38100</xdr:colOff>
      <xdr:row>104</xdr:row>
      <xdr:rowOff>117475</xdr:rowOff>
    </xdr:to>
    <xdr:sp macro="" textlink="">
      <xdr:nvSpPr>
        <xdr:cNvPr id="764" name="フローチャート: 判断 763"/>
        <xdr:cNvSpPr/>
      </xdr:nvSpPr>
      <xdr:spPr>
        <a:xfrm>
          <a:off x="12299950" y="17275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65" name="フローチャート: 判断 764"/>
        <xdr:cNvSpPr/>
      </xdr:nvSpPr>
      <xdr:spPr>
        <a:xfrm>
          <a:off x="11487150" y="17261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6350</xdr:rowOff>
    </xdr:from>
    <xdr:to>
      <xdr:col>85</xdr:col>
      <xdr:colOff>177800</xdr:colOff>
      <xdr:row>105</xdr:row>
      <xdr:rowOff>107950</xdr:rowOff>
    </xdr:to>
    <xdr:sp macro="" textlink="">
      <xdr:nvSpPr>
        <xdr:cNvPr id="771" name="楕円 770"/>
        <xdr:cNvSpPr/>
      </xdr:nvSpPr>
      <xdr:spPr>
        <a:xfrm>
          <a:off x="14649450" y="174371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156227</xdr:rowOff>
    </xdr:from>
    <xdr:ext cx="405111" cy="259045"/>
    <xdr:sp macro="" textlink="">
      <xdr:nvSpPr>
        <xdr:cNvPr id="772" name="【庁舎】&#10;有形固定資産減価償却率該当値テキスト"/>
        <xdr:cNvSpPr txBox="1"/>
      </xdr:nvSpPr>
      <xdr:spPr>
        <a:xfrm>
          <a:off x="14738350" y="1741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137795</xdr:rowOff>
    </xdr:from>
    <xdr:to>
      <xdr:col>81</xdr:col>
      <xdr:colOff>101600</xdr:colOff>
      <xdr:row>105</xdr:row>
      <xdr:rowOff>67945</xdr:rowOff>
    </xdr:to>
    <xdr:sp macro="" textlink="">
      <xdr:nvSpPr>
        <xdr:cNvPr id="773" name="楕円 772"/>
        <xdr:cNvSpPr/>
      </xdr:nvSpPr>
      <xdr:spPr>
        <a:xfrm>
          <a:off x="13887450"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17145</xdr:rowOff>
    </xdr:from>
    <xdr:to>
      <xdr:col>85</xdr:col>
      <xdr:colOff>127000</xdr:colOff>
      <xdr:row>105</xdr:row>
      <xdr:rowOff>57150</xdr:rowOff>
    </xdr:to>
    <xdr:cxnSp macro="">
      <xdr:nvCxnSpPr>
        <xdr:cNvPr id="774" name="直線コネクタ 773"/>
        <xdr:cNvCxnSpPr/>
      </xdr:nvCxnSpPr>
      <xdr:spPr>
        <a:xfrm>
          <a:off x="13938250" y="17447895"/>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75" name="楕円 774"/>
        <xdr:cNvSpPr/>
      </xdr:nvSpPr>
      <xdr:spPr>
        <a:xfrm>
          <a:off x="130937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148589</xdr:rowOff>
    </xdr:from>
    <xdr:to>
      <xdr:col>81</xdr:col>
      <xdr:colOff>50800</xdr:colOff>
      <xdr:row>105</xdr:row>
      <xdr:rowOff>17145</xdr:rowOff>
    </xdr:to>
    <xdr:cxnSp macro="">
      <xdr:nvCxnSpPr>
        <xdr:cNvPr id="776" name="直線コネクタ 775"/>
        <xdr:cNvCxnSpPr/>
      </xdr:nvCxnSpPr>
      <xdr:spPr>
        <a:xfrm>
          <a:off x="13144500" y="17407889"/>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65405</xdr:rowOff>
    </xdr:from>
    <xdr:to>
      <xdr:col>72</xdr:col>
      <xdr:colOff>38100</xdr:colOff>
      <xdr:row>104</xdr:row>
      <xdr:rowOff>167005</xdr:rowOff>
    </xdr:to>
    <xdr:sp macro="" textlink="">
      <xdr:nvSpPr>
        <xdr:cNvPr id="777" name="楕円 776"/>
        <xdr:cNvSpPr/>
      </xdr:nvSpPr>
      <xdr:spPr>
        <a:xfrm>
          <a:off x="12299950" y="17324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116205</xdr:rowOff>
    </xdr:from>
    <xdr:to>
      <xdr:col>76</xdr:col>
      <xdr:colOff>114300</xdr:colOff>
      <xdr:row>104</xdr:row>
      <xdr:rowOff>148589</xdr:rowOff>
    </xdr:to>
    <xdr:cxnSp macro="">
      <xdr:nvCxnSpPr>
        <xdr:cNvPr id="778" name="直線コネクタ 777"/>
        <xdr:cNvCxnSpPr/>
      </xdr:nvCxnSpPr>
      <xdr:spPr>
        <a:xfrm>
          <a:off x="12344400" y="17375505"/>
          <a:ext cx="8001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27305</xdr:rowOff>
    </xdr:from>
    <xdr:to>
      <xdr:col>67</xdr:col>
      <xdr:colOff>101600</xdr:colOff>
      <xdr:row>104</xdr:row>
      <xdr:rowOff>128905</xdr:rowOff>
    </xdr:to>
    <xdr:sp macro="" textlink="">
      <xdr:nvSpPr>
        <xdr:cNvPr id="779" name="楕円 778"/>
        <xdr:cNvSpPr/>
      </xdr:nvSpPr>
      <xdr:spPr>
        <a:xfrm>
          <a:off x="1148715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78105</xdr:rowOff>
    </xdr:from>
    <xdr:to>
      <xdr:col>71</xdr:col>
      <xdr:colOff>177800</xdr:colOff>
      <xdr:row>104</xdr:row>
      <xdr:rowOff>116205</xdr:rowOff>
    </xdr:to>
    <xdr:cxnSp macro="">
      <xdr:nvCxnSpPr>
        <xdr:cNvPr id="780" name="直線コネクタ 779"/>
        <xdr:cNvCxnSpPr/>
      </xdr:nvCxnSpPr>
      <xdr:spPr>
        <a:xfrm>
          <a:off x="11537950" y="1733740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78757</xdr:rowOff>
    </xdr:from>
    <xdr:ext cx="405111" cy="259045"/>
    <xdr:sp macro="" textlink="">
      <xdr:nvSpPr>
        <xdr:cNvPr id="781" name="n_1aveValue【庁舎】&#10;有形固定資産減価償却率"/>
        <xdr:cNvSpPr txBox="1"/>
      </xdr:nvSpPr>
      <xdr:spPr>
        <a:xfrm>
          <a:off x="13742044" y="1699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139716</xdr:rowOff>
    </xdr:from>
    <xdr:ext cx="405111" cy="259045"/>
    <xdr:sp macro="" textlink="">
      <xdr:nvSpPr>
        <xdr:cNvPr id="782" name="n_2aveValue【庁舎】&#10;有形固定資産減価償却率"/>
        <xdr:cNvSpPr txBox="1"/>
      </xdr:nvSpPr>
      <xdr:spPr>
        <a:xfrm>
          <a:off x="12960994" y="1705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134002</xdr:rowOff>
    </xdr:from>
    <xdr:ext cx="405111" cy="259045"/>
    <xdr:sp macro="" textlink="">
      <xdr:nvSpPr>
        <xdr:cNvPr id="783" name="n_3aveValue【庁舎】&#10;有形固定資産減価償却率"/>
        <xdr:cNvSpPr txBox="1"/>
      </xdr:nvSpPr>
      <xdr:spPr>
        <a:xfrm>
          <a:off x="12167244" y="1705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4" name="n_4aveValue【庁舎】&#10;有形固定資産減価償却率"/>
        <xdr:cNvSpPr txBox="1"/>
      </xdr:nvSpPr>
      <xdr:spPr>
        <a:xfrm>
          <a:off x="1135444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59072</xdr:rowOff>
    </xdr:from>
    <xdr:ext cx="405111" cy="259045"/>
    <xdr:sp macro="" textlink="">
      <xdr:nvSpPr>
        <xdr:cNvPr id="785" name="n_1mainValue【庁舎】&#10;有形固定資産減価償却率"/>
        <xdr:cNvSpPr txBox="1"/>
      </xdr:nvSpPr>
      <xdr:spPr>
        <a:xfrm>
          <a:off x="13742044" y="17489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786" name="n_2mainValue【庁舎】&#10;有形固定資産減価償却率"/>
        <xdr:cNvSpPr txBox="1"/>
      </xdr:nvSpPr>
      <xdr:spPr>
        <a:xfrm>
          <a:off x="12960994" y="1744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158132</xdr:rowOff>
    </xdr:from>
    <xdr:ext cx="405111" cy="259045"/>
    <xdr:sp macro="" textlink="">
      <xdr:nvSpPr>
        <xdr:cNvPr id="787" name="n_3mainValue【庁舎】&#10;有形固定資産減価償却率"/>
        <xdr:cNvSpPr txBox="1"/>
      </xdr:nvSpPr>
      <xdr:spPr>
        <a:xfrm>
          <a:off x="12167244"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120032</xdr:rowOff>
    </xdr:from>
    <xdr:ext cx="405111" cy="259045"/>
    <xdr:sp macro="" textlink="">
      <xdr:nvSpPr>
        <xdr:cNvPr id="788" name="n_4mainValue【庁舎】&#10;有形固定資産減価償却率"/>
        <xdr:cNvSpPr txBox="1"/>
      </xdr:nvSpPr>
      <xdr:spPr>
        <a:xfrm>
          <a:off x="11354444" y="1737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9" name="直線コネクタ 798"/>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0" name="テキスト ボックス 799"/>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1" name="直線コネクタ 800"/>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2" name="テキスト ボックス 801"/>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3" name="直線コネクタ 802"/>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4" name="テキスト ボックス 803"/>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5" name="直線コネクタ 804"/>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6" name="テキスト ボックス 805"/>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7" name="直線コネクタ 806"/>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8" name="テキスト ボックス 807"/>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107</xdr:row>
      <xdr:rowOff>59055</xdr:rowOff>
    </xdr:to>
    <xdr:cxnSp macro="">
      <xdr:nvCxnSpPr>
        <xdr:cNvPr id="812" name="直線コネクタ 811"/>
        <xdr:cNvCxnSpPr/>
      </xdr:nvCxnSpPr>
      <xdr:spPr>
        <a:xfrm flipV="1">
          <a:off x="19951064" y="16531589"/>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62882</xdr:rowOff>
    </xdr:from>
    <xdr:ext cx="469744" cy="259045"/>
    <xdr:sp macro="" textlink="">
      <xdr:nvSpPr>
        <xdr:cNvPr id="813" name="【庁舎】&#10;一人当たり面積最小値テキスト"/>
        <xdr:cNvSpPr txBox="1"/>
      </xdr:nvSpPr>
      <xdr:spPr>
        <a:xfrm>
          <a:off x="19989800" y="1783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59055</xdr:rowOff>
    </xdr:from>
    <xdr:to>
      <xdr:col>116</xdr:col>
      <xdr:colOff>152400</xdr:colOff>
      <xdr:row>107</xdr:row>
      <xdr:rowOff>59055</xdr:rowOff>
    </xdr:to>
    <xdr:cxnSp macro="">
      <xdr:nvCxnSpPr>
        <xdr:cNvPr id="814" name="直線コネクタ 813"/>
        <xdr:cNvCxnSpPr/>
      </xdr:nvCxnSpPr>
      <xdr:spPr>
        <a:xfrm>
          <a:off x="19881850" y="17832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815" name="【庁舎】&#10;一人当たり面積最大値テキスト"/>
        <xdr:cNvSpPr txBox="1"/>
      </xdr:nvSpPr>
      <xdr:spPr>
        <a:xfrm>
          <a:off x="19989800" y="1630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816" name="直線コネクタ 815"/>
        <xdr:cNvCxnSpPr/>
      </xdr:nvCxnSpPr>
      <xdr:spPr>
        <a:xfrm>
          <a:off x="19881850" y="165315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108602</xdr:rowOff>
    </xdr:from>
    <xdr:ext cx="469744" cy="259045"/>
    <xdr:sp macro="" textlink="">
      <xdr:nvSpPr>
        <xdr:cNvPr id="817" name="【庁舎】&#10;一人当たり面積平均値テキスト"/>
        <xdr:cNvSpPr txBox="1"/>
      </xdr:nvSpPr>
      <xdr:spPr>
        <a:xfrm>
          <a:off x="19989800" y="17196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130175</xdr:rowOff>
    </xdr:from>
    <xdr:to>
      <xdr:col>116</xdr:col>
      <xdr:colOff>114300</xdr:colOff>
      <xdr:row>104</xdr:row>
      <xdr:rowOff>60325</xdr:rowOff>
    </xdr:to>
    <xdr:sp macro="" textlink="">
      <xdr:nvSpPr>
        <xdr:cNvPr id="818" name="フローチャート: 判断 817"/>
        <xdr:cNvSpPr/>
      </xdr:nvSpPr>
      <xdr:spPr>
        <a:xfrm>
          <a:off x="19900900" y="1721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137795</xdr:rowOff>
    </xdr:from>
    <xdr:to>
      <xdr:col>112</xdr:col>
      <xdr:colOff>38100</xdr:colOff>
      <xdr:row>104</xdr:row>
      <xdr:rowOff>67945</xdr:rowOff>
    </xdr:to>
    <xdr:sp macro="" textlink="">
      <xdr:nvSpPr>
        <xdr:cNvPr id="819" name="フローチャート: 判断 818"/>
        <xdr:cNvSpPr/>
      </xdr:nvSpPr>
      <xdr:spPr>
        <a:xfrm>
          <a:off x="19157950" y="172256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65405</xdr:rowOff>
    </xdr:from>
    <xdr:to>
      <xdr:col>107</xdr:col>
      <xdr:colOff>101600</xdr:colOff>
      <xdr:row>103</xdr:row>
      <xdr:rowOff>167005</xdr:rowOff>
    </xdr:to>
    <xdr:sp macro="" textlink="">
      <xdr:nvSpPr>
        <xdr:cNvPr id="820" name="フローチャート: 判断 819"/>
        <xdr:cNvSpPr/>
      </xdr:nvSpPr>
      <xdr:spPr>
        <a:xfrm>
          <a:off x="18345150" y="1715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133986</xdr:rowOff>
    </xdr:from>
    <xdr:to>
      <xdr:col>102</xdr:col>
      <xdr:colOff>165100</xdr:colOff>
      <xdr:row>104</xdr:row>
      <xdr:rowOff>64136</xdr:rowOff>
    </xdr:to>
    <xdr:sp macro="" textlink="">
      <xdr:nvSpPr>
        <xdr:cNvPr id="821" name="フローチャート: 判断 820"/>
        <xdr:cNvSpPr/>
      </xdr:nvSpPr>
      <xdr:spPr>
        <a:xfrm>
          <a:off x="17551400" y="172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111125</xdr:rowOff>
    </xdr:from>
    <xdr:to>
      <xdr:col>98</xdr:col>
      <xdr:colOff>38100</xdr:colOff>
      <xdr:row>104</xdr:row>
      <xdr:rowOff>41275</xdr:rowOff>
    </xdr:to>
    <xdr:sp macro="" textlink="">
      <xdr:nvSpPr>
        <xdr:cNvPr id="822" name="フローチャート: 判断 821"/>
        <xdr:cNvSpPr/>
      </xdr:nvSpPr>
      <xdr:spPr>
        <a:xfrm>
          <a:off x="16757650" y="17198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6350</xdr:rowOff>
    </xdr:from>
    <xdr:to>
      <xdr:col>116</xdr:col>
      <xdr:colOff>114300</xdr:colOff>
      <xdr:row>101</xdr:row>
      <xdr:rowOff>107950</xdr:rowOff>
    </xdr:to>
    <xdr:sp macro="" textlink="">
      <xdr:nvSpPr>
        <xdr:cNvPr id="828" name="楕円 827"/>
        <xdr:cNvSpPr/>
      </xdr:nvSpPr>
      <xdr:spPr>
        <a:xfrm>
          <a:off x="19900900" y="1675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29227</xdr:rowOff>
    </xdr:from>
    <xdr:ext cx="469744" cy="259045"/>
    <xdr:sp macro="" textlink="">
      <xdr:nvSpPr>
        <xdr:cNvPr id="829" name="【庁舎】&#10;一人当たり面積該当値テキスト"/>
        <xdr:cNvSpPr txBox="1"/>
      </xdr:nvSpPr>
      <xdr:spPr>
        <a:xfrm>
          <a:off x="19989800" y="1660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25400</xdr:rowOff>
    </xdr:from>
    <xdr:to>
      <xdr:col>112</xdr:col>
      <xdr:colOff>38100</xdr:colOff>
      <xdr:row>101</xdr:row>
      <xdr:rowOff>127000</xdr:rowOff>
    </xdr:to>
    <xdr:sp macro="" textlink="">
      <xdr:nvSpPr>
        <xdr:cNvPr id="830" name="楕円 829"/>
        <xdr:cNvSpPr/>
      </xdr:nvSpPr>
      <xdr:spPr>
        <a:xfrm>
          <a:off x="19157950" y="1677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57150</xdr:rowOff>
    </xdr:from>
    <xdr:to>
      <xdr:col>116</xdr:col>
      <xdr:colOff>63500</xdr:colOff>
      <xdr:row>101</xdr:row>
      <xdr:rowOff>76200</xdr:rowOff>
    </xdr:to>
    <xdr:cxnSp macro="">
      <xdr:nvCxnSpPr>
        <xdr:cNvPr id="831" name="直線コネクタ 830"/>
        <xdr:cNvCxnSpPr/>
      </xdr:nvCxnSpPr>
      <xdr:spPr>
        <a:xfrm flipV="1">
          <a:off x="19202400" y="168021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40639</xdr:rowOff>
    </xdr:from>
    <xdr:to>
      <xdr:col>107</xdr:col>
      <xdr:colOff>101600</xdr:colOff>
      <xdr:row>101</xdr:row>
      <xdr:rowOff>142239</xdr:rowOff>
    </xdr:to>
    <xdr:sp macro="" textlink="">
      <xdr:nvSpPr>
        <xdr:cNvPr id="832" name="楕円 831"/>
        <xdr:cNvSpPr/>
      </xdr:nvSpPr>
      <xdr:spPr>
        <a:xfrm>
          <a:off x="18345150" y="1678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76200</xdr:rowOff>
    </xdr:from>
    <xdr:to>
      <xdr:col>111</xdr:col>
      <xdr:colOff>177800</xdr:colOff>
      <xdr:row>101</xdr:row>
      <xdr:rowOff>91439</xdr:rowOff>
    </xdr:to>
    <xdr:cxnSp macro="">
      <xdr:nvCxnSpPr>
        <xdr:cNvPr id="833" name="直線コネクタ 832"/>
        <xdr:cNvCxnSpPr/>
      </xdr:nvCxnSpPr>
      <xdr:spPr>
        <a:xfrm flipV="1">
          <a:off x="18395950" y="16821150"/>
          <a:ext cx="80645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67311</xdr:rowOff>
    </xdr:from>
    <xdr:to>
      <xdr:col>102</xdr:col>
      <xdr:colOff>165100</xdr:colOff>
      <xdr:row>101</xdr:row>
      <xdr:rowOff>168911</xdr:rowOff>
    </xdr:to>
    <xdr:sp macro="" textlink="">
      <xdr:nvSpPr>
        <xdr:cNvPr id="834" name="楕円 833"/>
        <xdr:cNvSpPr/>
      </xdr:nvSpPr>
      <xdr:spPr>
        <a:xfrm>
          <a:off x="17551400" y="1681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91439</xdr:rowOff>
    </xdr:from>
    <xdr:to>
      <xdr:col>107</xdr:col>
      <xdr:colOff>50800</xdr:colOff>
      <xdr:row>101</xdr:row>
      <xdr:rowOff>118111</xdr:rowOff>
    </xdr:to>
    <xdr:cxnSp macro="">
      <xdr:nvCxnSpPr>
        <xdr:cNvPr id="835" name="直線コネクタ 834"/>
        <xdr:cNvCxnSpPr/>
      </xdr:nvCxnSpPr>
      <xdr:spPr>
        <a:xfrm flipV="1">
          <a:off x="17602200" y="16836389"/>
          <a:ext cx="79375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90170</xdr:rowOff>
    </xdr:from>
    <xdr:to>
      <xdr:col>98</xdr:col>
      <xdr:colOff>38100</xdr:colOff>
      <xdr:row>102</xdr:row>
      <xdr:rowOff>20320</xdr:rowOff>
    </xdr:to>
    <xdr:sp macro="" textlink="">
      <xdr:nvSpPr>
        <xdr:cNvPr id="836" name="楕円 835"/>
        <xdr:cNvSpPr/>
      </xdr:nvSpPr>
      <xdr:spPr>
        <a:xfrm>
          <a:off x="16757650" y="168351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118111</xdr:rowOff>
    </xdr:from>
    <xdr:to>
      <xdr:col>102</xdr:col>
      <xdr:colOff>114300</xdr:colOff>
      <xdr:row>101</xdr:row>
      <xdr:rowOff>140970</xdr:rowOff>
    </xdr:to>
    <xdr:cxnSp macro="">
      <xdr:nvCxnSpPr>
        <xdr:cNvPr id="837" name="直線コネクタ 836"/>
        <xdr:cNvCxnSpPr/>
      </xdr:nvCxnSpPr>
      <xdr:spPr>
        <a:xfrm flipV="1">
          <a:off x="16802100" y="16863061"/>
          <a:ext cx="8001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59072</xdr:rowOff>
    </xdr:from>
    <xdr:ext cx="469744" cy="259045"/>
    <xdr:sp macro="" textlink="">
      <xdr:nvSpPr>
        <xdr:cNvPr id="838" name="n_1aveValue【庁舎】&#10;一人当たり面積"/>
        <xdr:cNvSpPr txBox="1"/>
      </xdr:nvSpPr>
      <xdr:spPr>
        <a:xfrm>
          <a:off x="18980227" y="1731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158132</xdr:rowOff>
    </xdr:from>
    <xdr:ext cx="469744" cy="259045"/>
    <xdr:sp macro="" textlink="">
      <xdr:nvSpPr>
        <xdr:cNvPr id="839" name="n_2aveValue【庁舎】&#10;一人当たり面積"/>
        <xdr:cNvSpPr txBox="1"/>
      </xdr:nvSpPr>
      <xdr:spPr>
        <a:xfrm>
          <a:off x="18180127" y="1724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55263</xdr:rowOff>
    </xdr:from>
    <xdr:ext cx="469744" cy="259045"/>
    <xdr:sp macro="" textlink="">
      <xdr:nvSpPr>
        <xdr:cNvPr id="840" name="n_3aveValue【庁舎】&#10;一人当たり面積"/>
        <xdr:cNvSpPr txBox="1"/>
      </xdr:nvSpPr>
      <xdr:spPr>
        <a:xfrm>
          <a:off x="17386377" y="1731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32402</xdr:rowOff>
    </xdr:from>
    <xdr:ext cx="469744" cy="259045"/>
    <xdr:sp macro="" textlink="">
      <xdr:nvSpPr>
        <xdr:cNvPr id="841" name="n_4aveValue【庁舎】&#10;一人当たり面積"/>
        <xdr:cNvSpPr txBox="1"/>
      </xdr:nvSpPr>
      <xdr:spPr>
        <a:xfrm>
          <a:off x="16592627" y="17291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143527</xdr:rowOff>
    </xdr:from>
    <xdr:ext cx="469744" cy="259045"/>
    <xdr:sp macro="" textlink="">
      <xdr:nvSpPr>
        <xdr:cNvPr id="842" name="n_1mainValue【庁舎】&#10;一人当たり面積"/>
        <xdr:cNvSpPr txBox="1"/>
      </xdr:nvSpPr>
      <xdr:spPr>
        <a:xfrm>
          <a:off x="18980227" y="1654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158766</xdr:rowOff>
    </xdr:from>
    <xdr:ext cx="469744" cy="259045"/>
    <xdr:sp macro="" textlink="">
      <xdr:nvSpPr>
        <xdr:cNvPr id="843" name="n_2mainValue【庁舎】&#10;一人当たり面積"/>
        <xdr:cNvSpPr txBox="1"/>
      </xdr:nvSpPr>
      <xdr:spPr>
        <a:xfrm>
          <a:off x="18180127" y="1656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13988</xdr:rowOff>
    </xdr:from>
    <xdr:ext cx="469744" cy="259045"/>
    <xdr:sp macro="" textlink="">
      <xdr:nvSpPr>
        <xdr:cNvPr id="844" name="n_3mainValue【庁舎】&#10;一人当たり面積"/>
        <xdr:cNvSpPr txBox="1"/>
      </xdr:nvSpPr>
      <xdr:spPr>
        <a:xfrm>
          <a:off x="17386377" y="1658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36847</xdr:rowOff>
    </xdr:from>
    <xdr:ext cx="469744" cy="259045"/>
    <xdr:sp macro="" textlink="">
      <xdr:nvSpPr>
        <xdr:cNvPr id="845" name="n_4mainValue【庁舎】&#10;一人当たり面積"/>
        <xdr:cNvSpPr txBox="1"/>
      </xdr:nvSpPr>
      <xdr:spPr>
        <a:xfrm>
          <a:off x="16592627" y="1661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庁舎については、各支所は平成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年の建設で比較的新しい施設ですが、本庁舎は平成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の建設であるため有形固定資産減価償却率が類似団体平均を上回っていると考えられます。保健センター、図書館、体育館、消防施設は、昭和４０年代から昭和５０年代に整備しているものが多く、それらの施設が耐用年数を迎えつつあることから、有形固定資産減価償却率が全国平均や類似団体より高い水準にあります。予防的な修繕や改修を行うことにより、施設の機能を適正に維持するなど長寿命化を図っていきます。一方で、一般廃棄物処理施設については、ごみ処理施設整備事業が令和３年度で完了したため、令和２年度から数値が大きく減少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4&#65288;R3&#27770;&#31639;&#65289;/02_9&#26376;&#20844;&#34920;&#20998;/05_HP&#26356;&#26032;/&#26368;&#32066;&#36001;&#25919;&#29366;&#27841;&#36039;&#26009;&#38598;/&#12304;&#36001;&#25919;&#29366;&#27841;&#36039;&#26009;&#38598;&#12305;_324493_&#37009;&#2133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109</v>
          </cell>
          <cell r="BX51">
            <v>108.5</v>
          </cell>
          <cell r="CF51">
            <v>96.3</v>
          </cell>
          <cell r="CN51">
            <v>91.6</v>
          </cell>
          <cell r="CV51">
            <v>80.599999999999994</v>
          </cell>
        </row>
        <row r="53">
          <cell r="BP53">
            <v>55.4</v>
          </cell>
          <cell r="BX53">
            <v>54.4</v>
          </cell>
          <cell r="CF53">
            <v>56.9</v>
          </cell>
          <cell r="CN53">
            <v>59.3</v>
          </cell>
          <cell r="CV53">
            <v>61.1</v>
          </cell>
        </row>
        <row r="55">
          <cell r="AN55" t="str">
            <v>類似団体内平均値</v>
          </cell>
          <cell r="BP55">
            <v>46.8</v>
          </cell>
          <cell r="BX55">
            <v>48.4</v>
          </cell>
          <cell r="CF55">
            <v>43</v>
          </cell>
          <cell r="CN55">
            <v>32.4</v>
          </cell>
          <cell r="CV55">
            <v>20</v>
          </cell>
        </row>
        <row r="57">
          <cell r="BP57">
            <v>61.7</v>
          </cell>
          <cell r="BX57">
            <v>61.8</v>
          </cell>
          <cell r="CF57">
            <v>62.8</v>
          </cell>
          <cell r="CN57">
            <v>64.2</v>
          </cell>
          <cell r="CV57">
            <v>67</v>
          </cell>
        </row>
        <row r="72">
          <cell r="BP72" t="str">
            <v>H29</v>
          </cell>
          <cell r="BX72" t="str">
            <v>H30</v>
          </cell>
          <cell r="CF72" t="str">
            <v>R01</v>
          </cell>
          <cell r="CN72" t="str">
            <v>R02</v>
          </cell>
          <cell r="CV72" t="str">
            <v>R03</v>
          </cell>
        </row>
        <row r="73">
          <cell r="AN73" t="str">
            <v>当該団体値</v>
          </cell>
          <cell r="BP73">
            <v>109</v>
          </cell>
          <cell r="BX73">
            <v>108.5</v>
          </cell>
          <cell r="CF73">
            <v>96.3</v>
          </cell>
          <cell r="CN73">
            <v>91.6</v>
          </cell>
          <cell r="CV73">
            <v>80.599999999999994</v>
          </cell>
        </row>
        <row r="75">
          <cell r="BP75">
            <v>14</v>
          </cell>
          <cell r="BX75">
            <v>14.5</v>
          </cell>
          <cell r="CF75">
            <v>14.9</v>
          </cell>
          <cell r="CN75">
            <v>15</v>
          </cell>
          <cell r="CV75">
            <v>14.1</v>
          </cell>
        </row>
        <row r="77">
          <cell r="AN77" t="str">
            <v>類似団体内平均値</v>
          </cell>
          <cell r="BP77">
            <v>46.8</v>
          </cell>
          <cell r="BX77">
            <v>48.4</v>
          </cell>
          <cell r="CF77">
            <v>43</v>
          </cell>
          <cell r="CN77">
            <v>32.4</v>
          </cell>
          <cell r="CV77">
            <v>20</v>
          </cell>
        </row>
        <row r="79">
          <cell r="BP79">
            <v>9.9</v>
          </cell>
          <cell r="BX79">
            <v>9.9</v>
          </cell>
          <cell r="CF79">
            <v>9.9</v>
          </cell>
          <cell r="CN79">
            <v>9.5</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0" workbookViewId="0">
      <selection activeCell="AC14" sqref="AC14:AG14"/>
    </sheetView>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596" t="s">
        <v>80</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c r="CG1" s="596"/>
      <c r="CH1" s="596"/>
      <c r="CI1" s="596"/>
      <c r="CJ1" s="596"/>
      <c r="CK1" s="596"/>
      <c r="CL1" s="596"/>
      <c r="CM1" s="596"/>
      <c r="CN1" s="596"/>
      <c r="CO1" s="596"/>
      <c r="CP1" s="596"/>
      <c r="CQ1" s="596"/>
      <c r="CR1" s="596"/>
      <c r="CS1" s="596"/>
      <c r="CT1" s="596"/>
      <c r="CU1" s="596"/>
      <c r="CV1" s="596"/>
      <c r="CW1" s="596"/>
      <c r="CX1" s="596"/>
      <c r="CY1" s="596"/>
      <c r="CZ1" s="596"/>
      <c r="DA1" s="596"/>
      <c r="DB1" s="596"/>
      <c r="DC1" s="596"/>
      <c r="DD1" s="596"/>
      <c r="DE1" s="596"/>
      <c r="DF1" s="596"/>
      <c r="DG1" s="596"/>
      <c r="DH1" s="596"/>
      <c r="DI1" s="596"/>
      <c r="DJ1" s="178"/>
      <c r="DK1" s="178"/>
      <c r="DL1" s="178"/>
      <c r="DM1" s="178"/>
      <c r="DN1" s="178"/>
      <c r="DO1" s="178"/>
    </row>
    <row r="2" spans="1:119" ht="24" thickBot="1" x14ac:dyDescent="0.25">
      <c r="B2" s="179" t="s">
        <v>81</v>
      </c>
      <c r="C2" s="179"/>
      <c r="D2" s="180"/>
    </row>
    <row r="3" spans="1:119" ht="18.75" customHeight="1" thickBot="1" x14ac:dyDescent="0.25">
      <c r="A3" s="178"/>
      <c r="B3" s="597" t="s">
        <v>82</v>
      </c>
      <c r="C3" s="598"/>
      <c r="D3" s="598"/>
      <c r="E3" s="599"/>
      <c r="F3" s="599"/>
      <c r="G3" s="599"/>
      <c r="H3" s="599"/>
      <c r="I3" s="599"/>
      <c r="J3" s="599"/>
      <c r="K3" s="599"/>
      <c r="L3" s="599" t="s">
        <v>83</v>
      </c>
      <c r="M3" s="599"/>
      <c r="N3" s="599"/>
      <c r="O3" s="599"/>
      <c r="P3" s="599"/>
      <c r="Q3" s="599"/>
      <c r="R3" s="602"/>
      <c r="S3" s="602"/>
      <c r="T3" s="602"/>
      <c r="U3" s="602"/>
      <c r="V3" s="603"/>
      <c r="W3" s="493" t="s">
        <v>84</v>
      </c>
      <c r="X3" s="494"/>
      <c r="Y3" s="494"/>
      <c r="Z3" s="494"/>
      <c r="AA3" s="494"/>
      <c r="AB3" s="598"/>
      <c r="AC3" s="602" t="s">
        <v>85</v>
      </c>
      <c r="AD3" s="494"/>
      <c r="AE3" s="494"/>
      <c r="AF3" s="494"/>
      <c r="AG3" s="494"/>
      <c r="AH3" s="494"/>
      <c r="AI3" s="494"/>
      <c r="AJ3" s="494"/>
      <c r="AK3" s="494"/>
      <c r="AL3" s="564"/>
      <c r="AM3" s="493" t="s">
        <v>86</v>
      </c>
      <c r="AN3" s="494"/>
      <c r="AO3" s="494"/>
      <c r="AP3" s="494"/>
      <c r="AQ3" s="494"/>
      <c r="AR3" s="494"/>
      <c r="AS3" s="494"/>
      <c r="AT3" s="494"/>
      <c r="AU3" s="494"/>
      <c r="AV3" s="494"/>
      <c r="AW3" s="494"/>
      <c r="AX3" s="564"/>
      <c r="AY3" s="556" t="s">
        <v>1</v>
      </c>
      <c r="AZ3" s="557"/>
      <c r="BA3" s="557"/>
      <c r="BB3" s="557"/>
      <c r="BC3" s="557"/>
      <c r="BD3" s="557"/>
      <c r="BE3" s="557"/>
      <c r="BF3" s="557"/>
      <c r="BG3" s="557"/>
      <c r="BH3" s="557"/>
      <c r="BI3" s="557"/>
      <c r="BJ3" s="557"/>
      <c r="BK3" s="557"/>
      <c r="BL3" s="557"/>
      <c r="BM3" s="606"/>
      <c r="BN3" s="493" t="s">
        <v>87</v>
      </c>
      <c r="BO3" s="494"/>
      <c r="BP3" s="494"/>
      <c r="BQ3" s="494"/>
      <c r="BR3" s="494"/>
      <c r="BS3" s="494"/>
      <c r="BT3" s="494"/>
      <c r="BU3" s="564"/>
      <c r="BV3" s="493" t="s">
        <v>88</v>
      </c>
      <c r="BW3" s="494"/>
      <c r="BX3" s="494"/>
      <c r="BY3" s="494"/>
      <c r="BZ3" s="494"/>
      <c r="CA3" s="494"/>
      <c r="CB3" s="494"/>
      <c r="CC3" s="564"/>
      <c r="CD3" s="556" t="s">
        <v>1</v>
      </c>
      <c r="CE3" s="557"/>
      <c r="CF3" s="557"/>
      <c r="CG3" s="557"/>
      <c r="CH3" s="557"/>
      <c r="CI3" s="557"/>
      <c r="CJ3" s="557"/>
      <c r="CK3" s="557"/>
      <c r="CL3" s="557"/>
      <c r="CM3" s="557"/>
      <c r="CN3" s="557"/>
      <c r="CO3" s="557"/>
      <c r="CP3" s="557"/>
      <c r="CQ3" s="557"/>
      <c r="CR3" s="557"/>
      <c r="CS3" s="606"/>
      <c r="CT3" s="493" t="s">
        <v>89</v>
      </c>
      <c r="CU3" s="494"/>
      <c r="CV3" s="494"/>
      <c r="CW3" s="494"/>
      <c r="CX3" s="494"/>
      <c r="CY3" s="494"/>
      <c r="CZ3" s="494"/>
      <c r="DA3" s="564"/>
      <c r="DB3" s="493" t="s">
        <v>90</v>
      </c>
      <c r="DC3" s="494"/>
      <c r="DD3" s="494"/>
      <c r="DE3" s="494"/>
      <c r="DF3" s="494"/>
      <c r="DG3" s="494"/>
      <c r="DH3" s="494"/>
      <c r="DI3" s="564"/>
    </row>
    <row r="4" spans="1:119" ht="18.75" customHeight="1" x14ac:dyDescent="0.2">
      <c r="A4" s="178"/>
      <c r="B4" s="572"/>
      <c r="C4" s="573"/>
      <c r="D4" s="573"/>
      <c r="E4" s="574"/>
      <c r="F4" s="574"/>
      <c r="G4" s="574"/>
      <c r="H4" s="574"/>
      <c r="I4" s="574"/>
      <c r="J4" s="574"/>
      <c r="K4" s="574"/>
      <c r="L4" s="574"/>
      <c r="M4" s="574"/>
      <c r="N4" s="574"/>
      <c r="O4" s="574"/>
      <c r="P4" s="574"/>
      <c r="Q4" s="574"/>
      <c r="R4" s="578"/>
      <c r="S4" s="578"/>
      <c r="T4" s="578"/>
      <c r="U4" s="578"/>
      <c r="V4" s="579"/>
      <c r="W4" s="565"/>
      <c r="X4" s="375"/>
      <c r="Y4" s="375"/>
      <c r="Z4" s="375"/>
      <c r="AA4" s="375"/>
      <c r="AB4" s="573"/>
      <c r="AC4" s="578"/>
      <c r="AD4" s="375"/>
      <c r="AE4" s="375"/>
      <c r="AF4" s="375"/>
      <c r="AG4" s="375"/>
      <c r="AH4" s="375"/>
      <c r="AI4" s="375"/>
      <c r="AJ4" s="375"/>
      <c r="AK4" s="375"/>
      <c r="AL4" s="566"/>
      <c r="AM4" s="515"/>
      <c r="AN4" s="413"/>
      <c r="AO4" s="413"/>
      <c r="AP4" s="413"/>
      <c r="AQ4" s="413"/>
      <c r="AR4" s="413"/>
      <c r="AS4" s="413"/>
      <c r="AT4" s="413"/>
      <c r="AU4" s="413"/>
      <c r="AV4" s="413"/>
      <c r="AW4" s="413"/>
      <c r="AX4" s="605"/>
      <c r="AY4" s="450" t="s">
        <v>91</v>
      </c>
      <c r="AZ4" s="451"/>
      <c r="BA4" s="451"/>
      <c r="BB4" s="451"/>
      <c r="BC4" s="451"/>
      <c r="BD4" s="451"/>
      <c r="BE4" s="451"/>
      <c r="BF4" s="451"/>
      <c r="BG4" s="451"/>
      <c r="BH4" s="451"/>
      <c r="BI4" s="451"/>
      <c r="BJ4" s="451"/>
      <c r="BK4" s="451"/>
      <c r="BL4" s="451"/>
      <c r="BM4" s="452"/>
      <c r="BN4" s="453">
        <v>13849247</v>
      </c>
      <c r="BO4" s="454"/>
      <c r="BP4" s="454"/>
      <c r="BQ4" s="454"/>
      <c r="BR4" s="454"/>
      <c r="BS4" s="454"/>
      <c r="BT4" s="454"/>
      <c r="BU4" s="455"/>
      <c r="BV4" s="453">
        <v>14571578</v>
      </c>
      <c r="BW4" s="454"/>
      <c r="BX4" s="454"/>
      <c r="BY4" s="454"/>
      <c r="BZ4" s="454"/>
      <c r="CA4" s="454"/>
      <c r="CB4" s="454"/>
      <c r="CC4" s="455"/>
      <c r="CD4" s="590" t="s">
        <v>92</v>
      </c>
      <c r="CE4" s="591"/>
      <c r="CF4" s="591"/>
      <c r="CG4" s="591"/>
      <c r="CH4" s="591"/>
      <c r="CI4" s="591"/>
      <c r="CJ4" s="591"/>
      <c r="CK4" s="591"/>
      <c r="CL4" s="591"/>
      <c r="CM4" s="591"/>
      <c r="CN4" s="591"/>
      <c r="CO4" s="591"/>
      <c r="CP4" s="591"/>
      <c r="CQ4" s="591"/>
      <c r="CR4" s="591"/>
      <c r="CS4" s="592"/>
      <c r="CT4" s="593">
        <v>3</v>
      </c>
      <c r="CU4" s="594"/>
      <c r="CV4" s="594"/>
      <c r="CW4" s="594"/>
      <c r="CX4" s="594"/>
      <c r="CY4" s="594"/>
      <c r="CZ4" s="594"/>
      <c r="DA4" s="595"/>
      <c r="DB4" s="593">
        <v>3</v>
      </c>
      <c r="DC4" s="594"/>
      <c r="DD4" s="594"/>
      <c r="DE4" s="594"/>
      <c r="DF4" s="594"/>
      <c r="DG4" s="594"/>
      <c r="DH4" s="594"/>
      <c r="DI4" s="595"/>
    </row>
    <row r="5" spans="1:119" ht="18.75" customHeight="1" x14ac:dyDescent="0.2">
      <c r="A5" s="178"/>
      <c r="B5" s="600"/>
      <c r="C5" s="414"/>
      <c r="D5" s="414"/>
      <c r="E5" s="601"/>
      <c r="F5" s="601"/>
      <c r="G5" s="601"/>
      <c r="H5" s="601"/>
      <c r="I5" s="601"/>
      <c r="J5" s="601"/>
      <c r="K5" s="601"/>
      <c r="L5" s="601"/>
      <c r="M5" s="601"/>
      <c r="N5" s="601"/>
      <c r="O5" s="601"/>
      <c r="P5" s="601"/>
      <c r="Q5" s="601"/>
      <c r="R5" s="412"/>
      <c r="S5" s="412"/>
      <c r="T5" s="412"/>
      <c r="U5" s="412"/>
      <c r="V5" s="604"/>
      <c r="W5" s="515"/>
      <c r="X5" s="413"/>
      <c r="Y5" s="413"/>
      <c r="Z5" s="413"/>
      <c r="AA5" s="413"/>
      <c r="AB5" s="414"/>
      <c r="AC5" s="412"/>
      <c r="AD5" s="413"/>
      <c r="AE5" s="413"/>
      <c r="AF5" s="413"/>
      <c r="AG5" s="413"/>
      <c r="AH5" s="413"/>
      <c r="AI5" s="413"/>
      <c r="AJ5" s="413"/>
      <c r="AK5" s="413"/>
      <c r="AL5" s="605"/>
      <c r="AM5" s="481" t="s">
        <v>93</v>
      </c>
      <c r="AN5" s="381"/>
      <c r="AO5" s="381"/>
      <c r="AP5" s="381"/>
      <c r="AQ5" s="381"/>
      <c r="AR5" s="381"/>
      <c r="AS5" s="381"/>
      <c r="AT5" s="382"/>
      <c r="AU5" s="482" t="s">
        <v>94</v>
      </c>
      <c r="AV5" s="483"/>
      <c r="AW5" s="483"/>
      <c r="AX5" s="483"/>
      <c r="AY5" s="438" t="s">
        <v>95</v>
      </c>
      <c r="AZ5" s="439"/>
      <c r="BA5" s="439"/>
      <c r="BB5" s="439"/>
      <c r="BC5" s="439"/>
      <c r="BD5" s="439"/>
      <c r="BE5" s="439"/>
      <c r="BF5" s="439"/>
      <c r="BG5" s="439"/>
      <c r="BH5" s="439"/>
      <c r="BI5" s="439"/>
      <c r="BJ5" s="439"/>
      <c r="BK5" s="439"/>
      <c r="BL5" s="439"/>
      <c r="BM5" s="440"/>
      <c r="BN5" s="424">
        <v>13586503</v>
      </c>
      <c r="BO5" s="425"/>
      <c r="BP5" s="425"/>
      <c r="BQ5" s="425"/>
      <c r="BR5" s="425"/>
      <c r="BS5" s="425"/>
      <c r="BT5" s="425"/>
      <c r="BU5" s="426"/>
      <c r="BV5" s="424">
        <v>14337301</v>
      </c>
      <c r="BW5" s="425"/>
      <c r="BX5" s="425"/>
      <c r="BY5" s="425"/>
      <c r="BZ5" s="425"/>
      <c r="CA5" s="425"/>
      <c r="CB5" s="425"/>
      <c r="CC5" s="426"/>
      <c r="CD5" s="464" t="s">
        <v>96</v>
      </c>
      <c r="CE5" s="384"/>
      <c r="CF5" s="384"/>
      <c r="CG5" s="384"/>
      <c r="CH5" s="384"/>
      <c r="CI5" s="384"/>
      <c r="CJ5" s="384"/>
      <c r="CK5" s="384"/>
      <c r="CL5" s="384"/>
      <c r="CM5" s="384"/>
      <c r="CN5" s="384"/>
      <c r="CO5" s="384"/>
      <c r="CP5" s="384"/>
      <c r="CQ5" s="384"/>
      <c r="CR5" s="384"/>
      <c r="CS5" s="465"/>
      <c r="CT5" s="421">
        <v>90.3</v>
      </c>
      <c r="CU5" s="422"/>
      <c r="CV5" s="422"/>
      <c r="CW5" s="422"/>
      <c r="CX5" s="422"/>
      <c r="CY5" s="422"/>
      <c r="CZ5" s="422"/>
      <c r="DA5" s="423"/>
      <c r="DB5" s="421">
        <v>93.3</v>
      </c>
      <c r="DC5" s="422"/>
      <c r="DD5" s="422"/>
      <c r="DE5" s="422"/>
      <c r="DF5" s="422"/>
      <c r="DG5" s="422"/>
      <c r="DH5" s="422"/>
      <c r="DI5" s="423"/>
    </row>
    <row r="6" spans="1:119" ht="18.75" customHeight="1" x14ac:dyDescent="0.2">
      <c r="A6" s="178"/>
      <c r="B6" s="570" t="s">
        <v>97</v>
      </c>
      <c r="C6" s="411"/>
      <c r="D6" s="411"/>
      <c r="E6" s="571"/>
      <c r="F6" s="571"/>
      <c r="G6" s="571"/>
      <c r="H6" s="571"/>
      <c r="I6" s="571"/>
      <c r="J6" s="571"/>
      <c r="K6" s="571"/>
      <c r="L6" s="571" t="s">
        <v>98</v>
      </c>
      <c r="M6" s="571"/>
      <c r="N6" s="571"/>
      <c r="O6" s="571"/>
      <c r="P6" s="571"/>
      <c r="Q6" s="571"/>
      <c r="R6" s="409"/>
      <c r="S6" s="409"/>
      <c r="T6" s="409"/>
      <c r="U6" s="409"/>
      <c r="V6" s="577"/>
      <c r="W6" s="514" t="s">
        <v>99</v>
      </c>
      <c r="X6" s="410"/>
      <c r="Y6" s="410"/>
      <c r="Z6" s="410"/>
      <c r="AA6" s="410"/>
      <c r="AB6" s="411"/>
      <c r="AC6" s="582" t="s">
        <v>100</v>
      </c>
      <c r="AD6" s="583"/>
      <c r="AE6" s="583"/>
      <c r="AF6" s="583"/>
      <c r="AG6" s="583"/>
      <c r="AH6" s="583"/>
      <c r="AI6" s="583"/>
      <c r="AJ6" s="583"/>
      <c r="AK6" s="583"/>
      <c r="AL6" s="584"/>
      <c r="AM6" s="481" t="s">
        <v>101</v>
      </c>
      <c r="AN6" s="381"/>
      <c r="AO6" s="381"/>
      <c r="AP6" s="381"/>
      <c r="AQ6" s="381"/>
      <c r="AR6" s="381"/>
      <c r="AS6" s="381"/>
      <c r="AT6" s="382"/>
      <c r="AU6" s="482" t="s">
        <v>94</v>
      </c>
      <c r="AV6" s="483"/>
      <c r="AW6" s="483"/>
      <c r="AX6" s="483"/>
      <c r="AY6" s="438" t="s">
        <v>102</v>
      </c>
      <c r="AZ6" s="439"/>
      <c r="BA6" s="439"/>
      <c r="BB6" s="439"/>
      <c r="BC6" s="439"/>
      <c r="BD6" s="439"/>
      <c r="BE6" s="439"/>
      <c r="BF6" s="439"/>
      <c r="BG6" s="439"/>
      <c r="BH6" s="439"/>
      <c r="BI6" s="439"/>
      <c r="BJ6" s="439"/>
      <c r="BK6" s="439"/>
      <c r="BL6" s="439"/>
      <c r="BM6" s="440"/>
      <c r="BN6" s="424">
        <v>262744</v>
      </c>
      <c r="BO6" s="425"/>
      <c r="BP6" s="425"/>
      <c r="BQ6" s="425"/>
      <c r="BR6" s="425"/>
      <c r="BS6" s="425"/>
      <c r="BT6" s="425"/>
      <c r="BU6" s="426"/>
      <c r="BV6" s="424">
        <v>234277</v>
      </c>
      <c r="BW6" s="425"/>
      <c r="BX6" s="425"/>
      <c r="BY6" s="425"/>
      <c r="BZ6" s="425"/>
      <c r="CA6" s="425"/>
      <c r="CB6" s="425"/>
      <c r="CC6" s="426"/>
      <c r="CD6" s="464" t="s">
        <v>103</v>
      </c>
      <c r="CE6" s="384"/>
      <c r="CF6" s="384"/>
      <c r="CG6" s="384"/>
      <c r="CH6" s="384"/>
      <c r="CI6" s="384"/>
      <c r="CJ6" s="384"/>
      <c r="CK6" s="384"/>
      <c r="CL6" s="384"/>
      <c r="CM6" s="384"/>
      <c r="CN6" s="384"/>
      <c r="CO6" s="384"/>
      <c r="CP6" s="384"/>
      <c r="CQ6" s="384"/>
      <c r="CR6" s="384"/>
      <c r="CS6" s="465"/>
      <c r="CT6" s="567">
        <v>92.4</v>
      </c>
      <c r="CU6" s="568"/>
      <c r="CV6" s="568"/>
      <c r="CW6" s="568"/>
      <c r="CX6" s="568"/>
      <c r="CY6" s="568"/>
      <c r="CZ6" s="568"/>
      <c r="DA6" s="569"/>
      <c r="DB6" s="567">
        <v>95.8</v>
      </c>
      <c r="DC6" s="568"/>
      <c r="DD6" s="568"/>
      <c r="DE6" s="568"/>
      <c r="DF6" s="568"/>
      <c r="DG6" s="568"/>
      <c r="DH6" s="568"/>
      <c r="DI6" s="569"/>
    </row>
    <row r="7" spans="1:119" ht="18.75" customHeight="1" x14ac:dyDescent="0.2">
      <c r="A7" s="178"/>
      <c r="B7" s="572"/>
      <c r="C7" s="573"/>
      <c r="D7" s="573"/>
      <c r="E7" s="574"/>
      <c r="F7" s="574"/>
      <c r="G7" s="574"/>
      <c r="H7" s="574"/>
      <c r="I7" s="574"/>
      <c r="J7" s="574"/>
      <c r="K7" s="574"/>
      <c r="L7" s="574"/>
      <c r="M7" s="574"/>
      <c r="N7" s="574"/>
      <c r="O7" s="574"/>
      <c r="P7" s="574"/>
      <c r="Q7" s="574"/>
      <c r="R7" s="578"/>
      <c r="S7" s="578"/>
      <c r="T7" s="578"/>
      <c r="U7" s="578"/>
      <c r="V7" s="579"/>
      <c r="W7" s="565"/>
      <c r="X7" s="375"/>
      <c r="Y7" s="375"/>
      <c r="Z7" s="375"/>
      <c r="AA7" s="375"/>
      <c r="AB7" s="573"/>
      <c r="AC7" s="585"/>
      <c r="AD7" s="376"/>
      <c r="AE7" s="376"/>
      <c r="AF7" s="376"/>
      <c r="AG7" s="376"/>
      <c r="AH7" s="376"/>
      <c r="AI7" s="376"/>
      <c r="AJ7" s="376"/>
      <c r="AK7" s="376"/>
      <c r="AL7" s="586"/>
      <c r="AM7" s="481" t="s">
        <v>104</v>
      </c>
      <c r="AN7" s="381"/>
      <c r="AO7" s="381"/>
      <c r="AP7" s="381"/>
      <c r="AQ7" s="381"/>
      <c r="AR7" s="381"/>
      <c r="AS7" s="381"/>
      <c r="AT7" s="382"/>
      <c r="AU7" s="482" t="s">
        <v>105</v>
      </c>
      <c r="AV7" s="483"/>
      <c r="AW7" s="483"/>
      <c r="AX7" s="483"/>
      <c r="AY7" s="438" t="s">
        <v>106</v>
      </c>
      <c r="AZ7" s="439"/>
      <c r="BA7" s="439"/>
      <c r="BB7" s="439"/>
      <c r="BC7" s="439"/>
      <c r="BD7" s="439"/>
      <c r="BE7" s="439"/>
      <c r="BF7" s="439"/>
      <c r="BG7" s="439"/>
      <c r="BH7" s="439"/>
      <c r="BI7" s="439"/>
      <c r="BJ7" s="439"/>
      <c r="BK7" s="439"/>
      <c r="BL7" s="439"/>
      <c r="BM7" s="440"/>
      <c r="BN7" s="424">
        <v>50334</v>
      </c>
      <c r="BO7" s="425"/>
      <c r="BP7" s="425"/>
      <c r="BQ7" s="425"/>
      <c r="BR7" s="425"/>
      <c r="BS7" s="425"/>
      <c r="BT7" s="425"/>
      <c r="BU7" s="426"/>
      <c r="BV7" s="424">
        <v>27686</v>
      </c>
      <c r="BW7" s="425"/>
      <c r="BX7" s="425"/>
      <c r="BY7" s="425"/>
      <c r="BZ7" s="425"/>
      <c r="CA7" s="425"/>
      <c r="CB7" s="425"/>
      <c r="CC7" s="426"/>
      <c r="CD7" s="464" t="s">
        <v>107</v>
      </c>
      <c r="CE7" s="384"/>
      <c r="CF7" s="384"/>
      <c r="CG7" s="384"/>
      <c r="CH7" s="384"/>
      <c r="CI7" s="384"/>
      <c r="CJ7" s="384"/>
      <c r="CK7" s="384"/>
      <c r="CL7" s="384"/>
      <c r="CM7" s="384"/>
      <c r="CN7" s="384"/>
      <c r="CO7" s="384"/>
      <c r="CP7" s="384"/>
      <c r="CQ7" s="384"/>
      <c r="CR7" s="384"/>
      <c r="CS7" s="465"/>
      <c r="CT7" s="424">
        <v>7177810</v>
      </c>
      <c r="CU7" s="425"/>
      <c r="CV7" s="425"/>
      <c r="CW7" s="425"/>
      <c r="CX7" s="425"/>
      <c r="CY7" s="425"/>
      <c r="CZ7" s="425"/>
      <c r="DA7" s="426"/>
      <c r="DB7" s="424">
        <v>6923107</v>
      </c>
      <c r="DC7" s="425"/>
      <c r="DD7" s="425"/>
      <c r="DE7" s="425"/>
      <c r="DF7" s="425"/>
      <c r="DG7" s="425"/>
      <c r="DH7" s="425"/>
      <c r="DI7" s="426"/>
    </row>
    <row r="8" spans="1:119" ht="18.75" customHeight="1" thickBot="1" x14ac:dyDescent="0.25">
      <c r="A8" s="178"/>
      <c r="B8" s="575"/>
      <c r="C8" s="520"/>
      <c r="D8" s="520"/>
      <c r="E8" s="576"/>
      <c r="F8" s="576"/>
      <c r="G8" s="576"/>
      <c r="H8" s="576"/>
      <c r="I8" s="576"/>
      <c r="J8" s="576"/>
      <c r="K8" s="576"/>
      <c r="L8" s="576"/>
      <c r="M8" s="576"/>
      <c r="N8" s="576"/>
      <c r="O8" s="576"/>
      <c r="P8" s="576"/>
      <c r="Q8" s="576"/>
      <c r="R8" s="580"/>
      <c r="S8" s="580"/>
      <c r="T8" s="580"/>
      <c r="U8" s="580"/>
      <c r="V8" s="581"/>
      <c r="W8" s="495"/>
      <c r="X8" s="496"/>
      <c r="Y8" s="496"/>
      <c r="Z8" s="496"/>
      <c r="AA8" s="496"/>
      <c r="AB8" s="520"/>
      <c r="AC8" s="587"/>
      <c r="AD8" s="588"/>
      <c r="AE8" s="588"/>
      <c r="AF8" s="588"/>
      <c r="AG8" s="588"/>
      <c r="AH8" s="588"/>
      <c r="AI8" s="588"/>
      <c r="AJ8" s="588"/>
      <c r="AK8" s="588"/>
      <c r="AL8" s="589"/>
      <c r="AM8" s="481" t="s">
        <v>108</v>
      </c>
      <c r="AN8" s="381"/>
      <c r="AO8" s="381"/>
      <c r="AP8" s="381"/>
      <c r="AQ8" s="381"/>
      <c r="AR8" s="381"/>
      <c r="AS8" s="381"/>
      <c r="AT8" s="382"/>
      <c r="AU8" s="482" t="s">
        <v>109</v>
      </c>
      <c r="AV8" s="483"/>
      <c r="AW8" s="483"/>
      <c r="AX8" s="483"/>
      <c r="AY8" s="438" t="s">
        <v>110</v>
      </c>
      <c r="AZ8" s="439"/>
      <c r="BA8" s="439"/>
      <c r="BB8" s="439"/>
      <c r="BC8" s="439"/>
      <c r="BD8" s="439"/>
      <c r="BE8" s="439"/>
      <c r="BF8" s="439"/>
      <c r="BG8" s="439"/>
      <c r="BH8" s="439"/>
      <c r="BI8" s="439"/>
      <c r="BJ8" s="439"/>
      <c r="BK8" s="439"/>
      <c r="BL8" s="439"/>
      <c r="BM8" s="440"/>
      <c r="BN8" s="424">
        <v>212410</v>
      </c>
      <c r="BO8" s="425"/>
      <c r="BP8" s="425"/>
      <c r="BQ8" s="425"/>
      <c r="BR8" s="425"/>
      <c r="BS8" s="425"/>
      <c r="BT8" s="425"/>
      <c r="BU8" s="426"/>
      <c r="BV8" s="424">
        <v>206591</v>
      </c>
      <c r="BW8" s="425"/>
      <c r="BX8" s="425"/>
      <c r="BY8" s="425"/>
      <c r="BZ8" s="425"/>
      <c r="CA8" s="425"/>
      <c r="CB8" s="425"/>
      <c r="CC8" s="426"/>
      <c r="CD8" s="464" t="s">
        <v>111</v>
      </c>
      <c r="CE8" s="384"/>
      <c r="CF8" s="384"/>
      <c r="CG8" s="384"/>
      <c r="CH8" s="384"/>
      <c r="CI8" s="384"/>
      <c r="CJ8" s="384"/>
      <c r="CK8" s="384"/>
      <c r="CL8" s="384"/>
      <c r="CM8" s="384"/>
      <c r="CN8" s="384"/>
      <c r="CO8" s="384"/>
      <c r="CP8" s="384"/>
      <c r="CQ8" s="384"/>
      <c r="CR8" s="384"/>
      <c r="CS8" s="465"/>
      <c r="CT8" s="527">
        <v>0.17</v>
      </c>
      <c r="CU8" s="528"/>
      <c r="CV8" s="528"/>
      <c r="CW8" s="528"/>
      <c r="CX8" s="528"/>
      <c r="CY8" s="528"/>
      <c r="CZ8" s="528"/>
      <c r="DA8" s="529"/>
      <c r="DB8" s="527">
        <v>0.17</v>
      </c>
      <c r="DC8" s="528"/>
      <c r="DD8" s="528"/>
      <c r="DE8" s="528"/>
      <c r="DF8" s="528"/>
      <c r="DG8" s="528"/>
      <c r="DH8" s="528"/>
      <c r="DI8" s="529"/>
    </row>
    <row r="9" spans="1:119" ht="18.75" customHeight="1" thickBot="1" x14ac:dyDescent="0.25">
      <c r="A9" s="178"/>
      <c r="B9" s="556" t="s">
        <v>112</v>
      </c>
      <c r="C9" s="557"/>
      <c r="D9" s="557"/>
      <c r="E9" s="557"/>
      <c r="F9" s="557"/>
      <c r="G9" s="557"/>
      <c r="H9" s="557"/>
      <c r="I9" s="557"/>
      <c r="J9" s="557"/>
      <c r="K9" s="475"/>
      <c r="L9" s="558" t="s">
        <v>113</v>
      </c>
      <c r="M9" s="559"/>
      <c r="N9" s="559"/>
      <c r="O9" s="559"/>
      <c r="P9" s="559"/>
      <c r="Q9" s="560"/>
      <c r="R9" s="561">
        <v>10163</v>
      </c>
      <c r="S9" s="562"/>
      <c r="T9" s="562"/>
      <c r="U9" s="562"/>
      <c r="V9" s="563"/>
      <c r="W9" s="493" t="s">
        <v>114</v>
      </c>
      <c r="X9" s="494"/>
      <c r="Y9" s="494"/>
      <c r="Z9" s="494"/>
      <c r="AA9" s="494"/>
      <c r="AB9" s="494"/>
      <c r="AC9" s="494"/>
      <c r="AD9" s="494"/>
      <c r="AE9" s="494"/>
      <c r="AF9" s="494"/>
      <c r="AG9" s="494"/>
      <c r="AH9" s="494"/>
      <c r="AI9" s="494"/>
      <c r="AJ9" s="494"/>
      <c r="AK9" s="494"/>
      <c r="AL9" s="564"/>
      <c r="AM9" s="481" t="s">
        <v>115</v>
      </c>
      <c r="AN9" s="381"/>
      <c r="AO9" s="381"/>
      <c r="AP9" s="381"/>
      <c r="AQ9" s="381"/>
      <c r="AR9" s="381"/>
      <c r="AS9" s="381"/>
      <c r="AT9" s="382"/>
      <c r="AU9" s="482" t="s">
        <v>105</v>
      </c>
      <c r="AV9" s="483"/>
      <c r="AW9" s="483"/>
      <c r="AX9" s="483"/>
      <c r="AY9" s="438" t="s">
        <v>116</v>
      </c>
      <c r="AZ9" s="439"/>
      <c r="BA9" s="439"/>
      <c r="BB9" s="439"/>
      <c r="BC9" s="439"/>
      <c r="BD9" s="439"/>
      <c r="BE9" s="439"/>
      <c r="BF9" s="439"/>
      <c r="BG9" s="439"/>
      <c r="BH9" s="439"/>
      <c r="BI9" s="439"/>
      <c r="BJ9" s="439"/>
      <c r="BK9" s="439"/>
      <c r="BL9" s="439"/>
      <c r="BM9" s="440"/>
      <c r="BN9" s="424">
        <v>5819</v>
      </c>
      <c r="BO9" s="425"/>
      <c r="BP9" s="425"/>
      <c r="BQ9" s="425"/>
      <c r="BR9" s="425"/>
      <c r="BS9" s="425"/>
      <c r="BT9" s="425"/>
      <c r="BU9" s="426"/>
      <c r="BV9" s="424">
        <v>-14945</v>
      </c>
      <c r="BW9" s="425"/>
      <c r="BX9" s="425"/>
      <c r="BY9" s="425"/>
      <c r="BZ9" s="425"/>
      <c r="CA9" s="425"/>
      <c r="CB9" s="425"/>
      <c r="CC9" s="426"/>
      <c r="CD9" s="464" t="s">
        <v>117</v>
      </c>
      <c r="CE9" s="384"/>
      <c r="CF9" s="384"/>
      <c r="CG9" s="384"/>
      <c r="CH9" s="384"/>
      <c r="CI9" s="384"/>
      <c r="CJ9" s="384"/>
      <c r="CK9" s="384"/>
      <c r="CL9" s="384"/>
      <c r="CM9" s="384"/>
      <c r="CN9" s="384"/>
      <c r="CO9" s="384"/>
      <c r="CP9" s="384"/>
      <c r="CQ9" s="384"/>
      <c r="CR9" s="384"/>
      <c r="CS9" s="465"/>
      <c r="CT9" s="421">
        <v>17.399999999999999</v>
      </c>
      <c r="CU9" s="422"/>
      <c r="CV9" s="422"/>
      <c r="CW9" s="422"/>
      <c r="CX9" s="422"/>
      <c r="CY9" s="422"/>
      <c r="CZ9" s="422"/>
      <c r="DA9" s="423"/>
      <c r="DB9" s="421">
        <v>19.2</v>
      </c>
      <c r="DC9" s="422"/>
      <c r="DD9" s="422"/>
      <c r="DE9" s="422"/>
      <c r="DF9" s="422"/>
      <c r="DG9" s="422"/>
      <c r="DH9" s="422"/>
      <c r="DI9" s="423"/>
    </row>
    <row r="10" spans="1:119" ht="18.75" customHeight="1" thickBot="1" x14ac:dyDescent="0.25">
      <c r="A10" s="178"/>
      <c r="B10" s="556"/>
      <c r="C10" s="557"/>
      <c r="D10" s="557"/>
      <c r="E10" s="557"/>
      <c r="F10" s="557"/>
      <c r="G10" s="557"/>
      <c r="H10" s="557"/>
      <c r="I10" s="557"/>
      <c r="J10" s="557"/>
      <c r="K10" s="475"/>
      <c r="L10" s="380" t="s">
        <v>118</v>
      </c>
      <c r="M10" s="381"/>
      <c r="N10" s="381"/>
      <c r="O10" s="381"/>
      <c r="P10" s="381"/>
      <c r="Q10" s="382"/>
      <c r="R10" s="377">
        <v>11101</v>
      </c>
      <c r="S10" s="378"/>
      <c r="T10" s="378"/>
      <c r="U10" s="378"/>
      <c r="V10" s="437"/>
      <c r="W10" s="565"/>
      <c r="X10" s="375"/>
      <c r="Y10" s="375"/>
      <c r="Z10" s="375"/>
      <c r="AA10" s="375"/>
      <c r="AB10" s="375"/>
      <c r="AC10" s="375"/>
      <c r="AD10" s="375"/>
      <c r="AE10" s="375"/>
      <c r="AF10" s="375"/>
      <c r="AG10" s="375"/>
      <c r="AH10" s="375"/>
      <c r="AI10" s="375"/>
      <c r="AJ10" s="375"/>
      <c r="AK10" s="375"/>
      <c r="AL10" s="566"/>
      <c r="AM10" s="481" t="s">
        <v>119</v>
      </c>
      <c r="AN10" s="381"/>
      <c r="AO10" s="381"/>
      <c r="AP10" s="381"/>
      <c r="AQ10" s="381"/>
      <c r="AR10" s="381"/>
      <c r="AS10" s="381"/>
      <c r="AT10" s="382"/>
      <c r="AU10" s="482" t="s">
        <v>120</v>
      </c>
      <c r="AV10" s="483"/>
      <c r="AW10" s="483"/>
      <c r="AX10" s="483"/>
      <c r="AY10" s="438" t="s">
        <v>121</v>
      </c>
      <c r="AZ10" s="439"/>
      <c r="BA10" s="439"/>
      <c r="BB10" s="439"/>
      <c r="BC10" s="439"/>
      <c r="BD10" s="439"/>
      <c r="BE10" s="439"/>
      <c r="BF10" s="439"/>
      <c r="BG10" s="439"/>
      <c r="BH10" s="439"/>
      <c r="BI10" s="439"/>
      <c r="BJ10" s="439"/>
      <c r="BK10" s="439"/>
      <c r="BL10" s="439"/>
      <c r="BM10" s="440"/>
      <c r="BN10" s="424">
        <v>107075</v>
      </c>
      <c r="BO10" s="425"/>
      <c r="BP10" s="425"/>
      <c r="BQ10" s="425"/>
      <c r="BR10" s="425"/>
      <c r="BS10" s="425"/>
      <c r="BT10" s="425"/>
      <c r="BU10" s="426"/>
      <c r="BV10" s="424">
        <v>122109</v>
      </c>
      <c r="BW10" s="425"/>
      <c r="BX10" s="425"/>
      <c r="BY10" s="425"/>
      <c r="BZ10" s="425"/>
      <c r="CA10" s="425"/>
      <c r="CB10" s="425"/>
      <c r="CC10" s="426"/>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6"/>
      <c r="C11" s="557"/>
      <c r="D11" s="557"/>
      <c r="E11" s="557"/>
      <c r="F11" s="557"/>
      <c r="G11" s="557"/>
      <c r="H11" s="557"/>
      <c r="I11" s="557"/>
      <c r="J11" s="557"/>
      <c r="K11" s="475"/>
      <c r="L11" s="385" t="s">
        <v>123</v>
      </c>
      <c r="M11" s="386"/>
      <c r="N11" s="386"/>
      <c r="O11" s="386"/>
      <c r="P11" s="386"/>
      <c r="Q11" s="387"/>
      <c r="R11" s="553" t="s">
        <v>124</v>
      </c>
      <c r="S11" s="554"/>
      <c r="T11" s="554"/>
      <c r="U11" s="554"/>
      <c r="V11" s="555"/>
      <c r="W11" s="565"/>
      <c r="X11" s="375"/>
      <c r="Y11" s="375"/>
      <c r="Z11" s="375"/>
      <c r="AA11" s="375"/>
      <c r="AB11" s="375"/>
      <c r="AC11" s="375"/>
      <c r="AD11" s="375"/>
      <c r="AE11" s="375"/>
      <c r="AF11" s="375"/>
      <c r="AG11" s="375"/>
      <c r="AH11" s="375"/>
      <c r="AI11" s="375"/>
      <c r="AJ11" s="375"/>
      <c r="AK11" s="375"/>
      <c r="AL11" s="566"/>
      <c r="AM11" s="481" t="s">
        <v>125</v>
      </c>
      <c r="AN11" s="381"/>
      <c r="AO11" s="381"/>
      <c r="AP11" s="381"/>
      <c r="AQ11" s="381"/>
      <c r="AR11" s="381"/>
      <c r="AS11" s="381"/>
      <c r="AT11" s="382"/>
      <c r="AU11" s="482" t="s">
        <v>126</v>
      </c>
      <c r="AV11" s="483"/>
      <c r="AW11" s="483"/>
      <c r="AX11" s="483"/>
      <c r="AY11" s="438" t="s">
        <v>127</v>
      </c>
      <c r="AZ11" s="439"/>
      <c r="BA11" s="439"/>
      <c r="BB11" s="439"/>
      <c r="BC11" s="439"/>
      <c r="BD11" s="439"/>
      <c r="BE11" s="439"/>
      <c r="BF11" s="439"/>
      <c r="BG11" s="439"/>
      <c r="BH11" s="439"/>
      <c r="BI11" s="439"/>
      <c r="BJ11" s="439"/>
      <c r="BK11" s="439"/>
      <c r="BL11" s="439"/>
      <c r="BM11" s="440"/>
      <c r="BN11" s="424">
        <v>110239</v>
      </c>
      <c r="BO11" s="425"/>
      <c r="BP11" s="425"/>
      <c r="BQ11" s="425"/>
      <c r="BR11" s="425"/>
      <c r="BS11" s="425"/>
      <c r="BT11" s="425"/>
      <c r="BU11" s="426"/>
      <c r="BV11" s="424">
        <v>155036</v>
      </c>
      <c r="BW11" s="425"/>
      <c r="BX11" s="425"/>
      <c r="BY11" s="425"/>
      <c r="BZ11" s="425"/>
      <c r="CA11" s="425"/>
      <c r="CB11" s="425"/>
      <c r="CC11" s="426"/>
      <c r="CD11" s="464" t="s">
        <v>128</v>
      </c>
      <c r="CE11" s="384"/>
      <c r="CF11" s="384"/>
      <c r="CG11" s="384"/>
      <c r="CH11" s="384"/>
      <c r="CI11" s="384"/>
      <c r="CJ11" s="384"/>
      <c r="CK11" s="384"/>
      <c r="CL11" s="384"/>
      <c r="CM11" s="384"/>
      <c r="CN11" s="384"/>
      <c r="CO11" s="384"/>
      <c r="CP11" s="384"/>
      <c r="CQ11" s="384"/>
      <c r="CR11" s="384"/>
      <c r="CS11" s="465"/>
      <c r="CT11" s="527" t="s">
        <v>129</v>
      </c>
      <c r="CU11" s="528"/>
      <c r="CV11" s="528"/>
      <c r="CW11" s="528"/>
      <c r="CX11" s="528"/>
      <c r="CY11" s="528"/>
      <c r="CZ11" s="528"/>
      <c r="DA11" s="529"/>
      <c r="DB11" s="527" t="s">
        <v>129</v>
      </c>
      <c r="DC11" s="528"/>
      <c r="DD11" s="528"/>
      <c r="DE11" s="528"/>
      <c r="DF11" s="528"/>
      <c r="DG11" s="528"/>
      <c r="DH11" s="528"/>
      <c r="DI11" s="529"/>
    </row>
    <row r="12" spans="1:119" ht="18.75" customHeight="1" x14ac:dyDescent="0.2">
      <c r="A12" s="178"/>
      <c r="B12" s="530" t="s">
        <v>130</v>
      </c>
      <c r="C12" s="531"/>
      <c r="D12" s="531"/>
      <c r="E12" s="531"/>
      <c r="F12" s="531"/>
      <c r="G12" s="531"/>
      <c r="H12" s="531"/>
      <c r="I12" s="531"/>
      <c r="J12" s="531"/>
      <c r="K12" s="532"/>
      <c r="L12" s="539" t="s">
        <v>131</v>
      </c>
      <c r="M12" s="540"/>
      <c r="N12" s="540"/>
      <c r="O12" s="540"/>
      <c r="P12" s="540"/>
      <c r="Q12" s="541"/>
      <c r="R12" s="542">
        <v>10194</v>
      </c>
      <c r="S12" s="543"/>
      <c r="T12" s="543"/>
      <c r="U12" s="543"/>
      <c r="V12" s="544"/>
      <c r="W12" s="545" t="s">
        <v>1</v>
      </c>
      <c r="X12" s="483"/>
      <c r="Y12" s="483"/>
      <c r="Z12" s="483"/>
      <c r="AA12" s="483"/>
      <c r="AB12" s="546"/>
      <c r="AC12" s="547" t="s">
        <v>132</v>
      </c>
      <c r="AD12" s="548"/>
      <c r="AE12" s="548"/>
      <c r="AF12" s="548"/>
      <c r="AG12" s="549"/>
      <c r="AH12" s="547" t="s">
        <v>133</v>
      </c>
      <c r="AI12" s="548"/>
      <c r="AJ12" s="548"/>
      <c r="AK12" s="548"/>
      <c r="AL12" s="550"/>
      <c r="AM12" s="481" t="s">
        <v>134</v>
      </c>
      <c r="AN12" s="381"/>
      <c r="AO12" s="381"/>
      <c r="AP12" s="381"/>
      <c r="AQ12" s="381"/>
      <c r="AR12" s="381"/>
      <c r="AS12" s="381"/>
      <c r="AT12" s="382"/>
      <c r="AU12" s="482" t="s">
        <v>94</v>
      </c>
      <c r="AV12" s="483"/>
      <c r="AW12" s="483"/>
      <c r="AX12" s="483"/>
      <c r="AY12" s="438" t="s">
        <v>135</v>
      </c>
      <c r="AZ12" s="439"/>
      <c r="BA12" s="439"/>
      <c r="BB12" s="439"/>
      <c r="BC12" s="439"/>
      <c r="BD12" s="439"/>
      <c r="BE12" s="439"/>
      <c r="BF12" s="439"/>
      <c r="BG12" s="439"/>
      <c r="BH12" s="439"/>
      <c r="BI12" s="439"/>
      <c r="BJ12" s="439"/>
      <c r="BK12" s="439"/>
      <c r="BL12" s="439"/>
      <c r="BM12" s="440"/>
      <c r="BN12" s="424">
        <v>0</v>
      </c>
      <c r="BO12" s="425"/>
      <c r="BP12" s="425"/>
      <c r="BQ12" s="425"/>
      <c r="BR12" s="425"/>
      <c r="BS12" s="425"/>
      <c r="BT12" s="425"/>
      <c r="BU12" s="426"/>
      <c r="BV12" s="424">
        <v>0</v>
      </c>
      <c r="BW12" s="425"/>
      <c r="BX12" s="425"/>
      <c r="BY12" s="425"/>
      <c r="BZ12" s="425"/>
      <c r="CA12" s="425"/>
      <c r="CB12" s="425"/>
      <c r="CC12" s="426"/>
      <c r="CD12" s="464" t="s">
        <v>136</v>
      </c>
      <c r="CE12" s="384"/>
      <c r="CF12" s="384"/>
      <c r="CG12" s="384"/>
      <c r="CH12" s="384"/>
      <c r="CI12" s="384"/>
      <c r="CJ12" s="384"/>
      <c r="CK12" s="384"/>
      <c r="CL12" s="384"/>
      <c r="CM12" s="384"/>
      <c r="CN12" s="384"/>
      <c r="CO12" s="384"/>
      <c r="CP12" s="384"/>
      <c r="CQ12" s="384"/>
      <c r="CR12" s="384"/>
      <c r="CS12" s="465"/>
      <c r="CT12" s="527" t="s">
        <v>137</v>
      </c>
      <c r="CU12" s="528"/>
      <c r="CV12" s="528"/>
      <c r="CW12" s="528"/>
      <c r="CX12" s="528"/>
      <c r="CY12" s="528"/>
      <c r="CZ12" s="528"/>
      <c r="DA12" s="529"/>
      <c r="DB12" s="527" t="s">
        <v>137</v>
      </c>
      <c r="DC12" s="528"/>
      <c r="DD12" s="528"/>
      <c r="DE12" s="528"/>
      <c r="DF12" s="528"/>
      <c r="DG12" s="528"/>
      <c r="DH12" s="528"/>
      <c r="DI12" s="529"/>
    </row>
    <row r="13" spans="1:119" ht="18.75" customHeight="1" x14ac:dyDescent="0.2">
      <c r="A13" s="178"/>
      <c r="B13" s="533"/>
      <c r="C13" s="534"/>
      <c r="D13" s="534"/>
      <c r="E13" s="534"/>
      <c r="F13" s="534"/>
      <c r="G13" s="534"/>
      <c r="H13" s="534"/>
      <c r="I13" s="534"/>
      <c r="J13" s="534"/>
      <c r="K13" s="535"/>
      <c r="L13" s="187"/>
      <c r="M13" s="508" t="s">
        <v>138</v>
      </c>
      <c r="N13" s="509"/>
      <c r="O13" s="509"/>
      <c r="P13" s="509"/>
      <c r="Q13" s="510"/>
      <c r="R13" s="511">
        <v>10119</v>
      </c>
      <c r="S13" s="512"/>
      <c r="T13" s="512"/>
      <c r="U13" s="512"/>
      <c r="V13" s="513"/>
      <c r="W13" s="514" t="s">
        <v>139</v>
      </c>
      <c r="X13" s="410"/>
      <c r="Y13" s="410"/>
      <c r="Z13" s="410"/>
      <c r="AA13" s="410"/>
      <c r="AB13" s="411"/>
      <c r="AC13" s="377">
        <v>1064</v>
      </c>
      <c r="AD13" s="378"/>
      <c r="AE13" s="378"/>
      <c r="AF13" s="378"/>
      <c r="AG13" s="379"/>
      <c r="AH13" s="377">
        <v>1242</v>
      </c>
      <c r="AI13" s="378"/>
      <c r="AJ13" s="378"/>
      <c r="AK13" s="378"/>
      <c r="AL13" s="437"/>
      <c r="AM13" s="481" t="s">
        <v>140</v>
      </c>
      <c r="AN13" s="381"/>
      <c r="AO13" s="381"/>
      <c r="AP13" s="381"/>
      <c r="AQ13" s="381"/>
      <c r="AR13" s="381"/>
      <c r="AS13" s="381"/>
      <c r="AT13" s="382"/>
      <c r="AU13" s="482" t="s">
        <v>141</v>
      </c>
      <c r="AV13" s="483"/>
      <c r="AW13" s="483"/>
      <c r="AX13" s="483"/>
      <c r="AY13" s="438" t="s">
        <v>142</v>
      </c>
      <c r="AZ13" s="439"/>
      <c r="BA13" s="439"/>
      <c r="BB13" s="439"/>
      <c r="BC13" s="439"/>
      <c r="BD13" s="439"/>
      <c r="BE13" s="439"/>
      <c r="BF13" s="439"/>
      <c r="BG13" s="439"/>
      <c r="BH13" s="439"/>
      <c r="BI13" s="439"/>
      <c r="BJ13" s="439"/>
      <c r="BK13" s="439"/>
      <c r="BL13" s="439"/>
      <c r="BM13" s="440"/>
      <c r="BN13" s="424">
        <v>223133</v>
      </c>
      <c r="BO13" s="425"/>
      <c r="BP13" s="425"/>
      <c r="BQ13" s="425"/>
      <c r="BR13" s="425"/>
      <c r="BS13" s="425"/>
      <c r="BT13" s="425"/>
      <c r="BU13" s="426"/>
      <c r="BV13" s="424">
        <v>262200</v>
      </c>
      <c r="BW13" s="425"/>
      <c r="BX13" s="425"/>
      <c r="BY13" s="425"/>
      <c r="BZ13" s="425"/>
      <c r="CA13" s="425"/>
      <c r="CB13" s="425"/>
      <c r="CC13" s="426"/>
      <c r="CD13" s="464" t="s">
        <v>143</v>
      </c>
      <c r="CE13" s="384"/>
      <c r="CF13" s="384"/>
      <c r="CG13" s="384"/>
      <c r="CH13" s="384"/>
      <c r="CI13" s="384"/>
      <c r="CJ13" s="384"/>
      <c r="CK13" s="384"/>
      <c r="CL13" s="384"/>
      <c r="CM13" s="384"/>
      <c r="CN13" s="384"/>
      <c r="CO13" s="384"/>
      <c r="CP13" s="384"/>
      <c r="CQ13" s="384"/>
      <c r="CR13" s="384"/>
      <c r="CS13" s="465"/>
      <c r="CT13" s="421">
        <v>14.1</v>
      </c>
      <c r="CU13" s="422"/>
      <c r="CV13" s="422"/>
      <c r="CW13" s="422"/>
      <c r="CX13" s="422"/>
      <c r="CY13" s="422"/>
      <c r="CZ13" s="422"/>
      <c r="DA13" s="423"/>
      <c r="DB13" s="421">
        <v>15</v>
      </c>
      <c r="DC13" s="422"/>
      <c r="DD13" s="422"/>
      <c r="DE13" s="422"/>
      <c r="DF13" s="422"/>
      <c r="DG13" s="422"/>
      <c r="DH13" s="422"/>
      <c r="DI13" s="423"/>
    </row>
    <row r="14" spans="1:119" ht="18.75" customHeight="1" thickBot="1" x14ac:dyDescent="0.25">
      <c r="A14" s="178"/>
      <c r="B14" s="533"/>
      <c r="C14" s="534"/>
      <c r="D14" s="534"/>
      <c r="E14" s="534"/>
      <c r="F14" s="534"/>
      <c r="G14" s="534"/>
      <c r="H14" s="534"/>
      <c r="I14" s="534"/>
      <c r="J14" s="534"/>
      <c r="K14" s="535"/>
      <c r="L14" s="498" t="s">
        <v>144</v>
      </c>
      <c r="M14" s="551"/>
      <c r="N14" s="551"/>
      <c r="O14" s="551"/>
      <c r="P14" s="551"/>
      <c r="Q14" s="552"/>
      <c r="R14" s="511">
        <v>10360</v>
      </c>
      <c r="S14" s="512"/>
      <c r="T14" s="512"/>
      <c r="U14" s="512"/>
      <c r="V14" s="513"/>
      <c r="W14" s="515"/>
      <c r="X14" s="413"/>
      <c r="Y14" s="413"/>
      <c r="Z14" s="413"/>
      <c r="AA14" s="413"/>
      <c r="AB14" s="414"/>
      <c r="AC14" s="504">
        <v>20.3</v>
      </c>
      <c r="AD14" s="505"/>
      <c r="AE14" s="505"/>
      <c r="AF14" s="505"/>
      <c r="AG14" s="506"/>
      <c r="AH14" s="504">
        <v>21.8</v>
      </c>
      <c r="AI14" s="505"/>
      <c r="AJ14" s="505"/>
      <c r="AK14" s="505"/>
      <c r="AL14" s="507"/>
      <c r="AM14" s="481"/>
      <c r="AN14" s="381"/>
      <c r="AO14" s="381"/>
      <c r="AP14" s="381"/>
      <c r="AQ14" s="381"/>
      <c r="AR14" s="381"/>
      <c r="AS14" s="381"/>
      <c r="AT14" s="382"/>
      <c r="AU14" s="482"/>
      <c r="AV14" s="483"/>
      <c r="AW14" s="483"/>
      <c r="AX14" s="483"/>
      <c r="AY14" s="438"/>
      <c r="AZ14" s="439"/>
      <c r="BA14" s="439"/>
      <c r="BB14" s="439"/>
      <c r="BC14" s="439"/>
      <c r="BD14" s="439"/>
      <c r="BE14" s="439"/>
      <c r="BF14" s="439"/>
      <c r="BG14" s="439"/>
      <c r="BH14" s="439"/>
      <c r="BI14" s="439"/>
      <c r="BJ14" s="439"/>
      <c r="BK14" s="439"/>
      <c r="BL14" s="439"/>
      <c r="BM14" s="440"/>
      <c r="BN14" s="424"/>
      <c r="BO14" s="425"/>
      <c r="BP14" s="425"/>
      <c r="BQ14" s="425"/>
      <c r="BR14" s="425"/>
      <c r="BS14" s="425"/>
      <c r="BT14" s="425"/>
      <c r="BU14" s="426"/>
      <c r="BV14" s="424"/>
      <c r="BW14" s="425"/>
      <c r="BX14" s="425"/>
      <c r="BY14" s="425"/>
      <c r="BZ14" s="425"/>
      <c r="CA14" s="425"/>
      <c r="CB14" s="425"/>
      <c r="CC14" s="426"/>
      <c r="CD14" s="461" t="s">
        <v>145</v>
      </c>
      <c r="CE14" s="462"/>
      <c r="CF14" s="462"/>
      <c r="CG14" s="462"/>
      <c r="CH14" s="462"/>
      <c r="CI14" s="462"/>
      <c r="CJ14" s="462"/>
      <c r="CK14" s="462"/>
      <c r="CL14" s="462"/>
      <c r="CM14" s="462"/>
      <c r="CN14" s="462"/>
      <c r="CO14" s="462"/>
      <c r="CP14" s="462"/>
      <c r="CQ14" s="462"/>
      <c r="CR14" s="462"/>
      <c r="CS14" s="463"/>
      <c r="CT14" s="521">
        <v>80.599999999999994</v>
      </c>
      <c r="CU14" s="522"/>
      <c r="CV14" s="522"/>
      <c r="CW14" s="522"/>
      <c r="CX14" s="522"/>
      <c r="CY14" s="522"/>
      <c r="CZ14" s="522"/>
      <c r="DA14" s="523"/>
      <c r="DB14" s="521">
        <v>91.6</v>
      </c>
      <c r="DC14" s="522"/>
      <c r="DD14" s="522"/>
      <c r="DE14" s="522"/>
      <c r="DF14" s="522"/>
      <c r="DG14" s="522"/>
      <c r="DH14" s="522"/>
      <c r="DI14" s="523"/>
    </row>
    <row r="15" spans="1:119" ht="18.75" customHeight="1" x14ac:dyDescent="0.2">
      <c r="A15" s="178"/>
      <c r="B15" s="533"/>
      <c r="C15" s="534"/>
      <c r="D15" s="534"/>
      <c r="E15" s="534"/>
      <c r="F15" s="534"/>
      <c r="G15" s="534"/>
      <c r="H15" s="534"/>
      <c r="I15" s="534"/>
      <c r="J15" s="534"/>
      <c r="K15" s="535"/>
      <c r="L15" s="187"/>
      <c r="M15" s="508" t="s">
        <v>146</v>
      </c>
      <c r="N15" s="509"/>
      <c r="O15" s="509"/>
      <c r="P15" s="509"/>
      <c r="Q15" s="510"/>
      <c r="R15" s="511">
        <v>10284</v>
      </c>
      <c r="S15" s="512"/>
      <c r="T15" s="512"/>
      <c r="U15" s="512"/>
      <c r="V15" s="513"/>
      <c r="W15" s="514" t="s">
        <v>147</v>
      </c>
      <c r="X15" s="410"/>
      <c r="Y15" s="410"/>
      <c r="Z15" s="410"/>
      <c r="AA15" s="410"/>
      <c r="AB15" s="411"/>
      <c r="AC15" s="377">
        <v>913</v>
      </c>
      <c r="AD15" s="378"/>
      <c r="AE15" s="378"/>
      <c r="AF15" s="378"/>
      <c r="AG15" s="379"/>
      <c r="AH15" s="377">
        <v>988</v>
      </c>
      <c r="AI15" s="378"/>
      <c r="AJ15" s="378"/>
      <c r="AK15" s="378"/>
      <c r="AL15" s="437"/>
      <c r="AM15" s="481"/>
      <c r="AN15" s="381"/>
      <c r="AO15" s="381"/>
      <c r="AP15" s="381"/>
      <c r="AQ15" s="381"/>
      <c r="AR15" s="381"/>
      <c r="AS15" s="381"/>
      <c r="AT15" s="382"/>
      <c r="AU15" s="482"/>
      <c r="AV15" s="483"/>
      <c r="AW15" s="483"/>
      <c r="AX15" s="483"/>
      <c r="AY15" s="450" t="s">
        <v>148</v>
      </c>
      <c r="AZ15" s="451"/>
      <c r="BA15" s="451"/>
      <c r="BB15" s="451"/>
      <c r="BC15" s="451"/>
      <c r="BD15" s="451"/>
      <c r="BE15" s="451"/>
      <c r="BF15" s="451"/>
      <c r="BG15" s="451"/>
      <c r="BH15" s="451"/>
      <c r="BI15" s="451"/>
      <c r="BJ15" s="451"/>
      <c r="BK15" s="451"/>
      <c r="BL15" s="451"/>
      <c r="BM15" s="452"/>
      <c r="BN15" s="453">
        <v>1142793</v>
      </c>
      <c r="BO15" s="454"/>
      <c r="BP15" s="454"/>
      <c r="BQ15" s="454"/>
      <c r="BR15" s="454"/>
      <c r="BS15" s="454"/>
      <c r="BT15" s="454"/>
      <c r="BU15" s="455"/>
      <c r="BV15" s="453">
        <v>1169943</v>
      </c>
      <c r="BW15" s="454"/>
      <c r="BX15" s="454"/>
      <c r="BY15" s="454"/>
      <c r="BZ15" s="454"/>
      <c r="CA15" s="454"/>
      <c r="CB15" s="454"/>
      <c r="CC15" s="455"/>
      <c r="CD15" s="524" t="s">
        <v>149</v>
      </c>
      <c r="CE15" s="525"/>
      <c r="CF15" s="525"/>
      <c r="CG15" s="525"/>
      <c r="CH15" s="525"/>
      <c r="CI15" s="525"/>
      <c r="CJ15" s="525"/>
      <c r="CK15" s="525"/>
      <c r="CL15" s="525"/>
      <c r="CM15" s="525"/>
      <c r="CN15" s="525"/>
      <c r="CO15" s="525"/>
      <c r="CP15" s="525"/>
      <c r="CQ15" s="525"/>
      <c r="CR15" s="525"/>
      <c r="CS15" s="526"/>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3"/>
      <c r="C16" s="534"/>
      <c r="D16" s="534"/>
      <c r="E16" s="534"/>
      <c r="F16" s="534"/>
      <c r="G16" s="534"/>
      <c r="H16" s="534"/>
      <c r="I16" s="534"/>
      <c r="J16" s="534"/>
      <c r="K16" s="535"/>
      <c r="L16" s="498" t="s">
        <v>150</v>
      </c>
      <c r="M16" s="499"/>
      <c r="N16" s="499"/>
      <c r="O16" s="499"/>
      <c r="P16" s="499"/>
      <c r="Q16" s="500"/>
      <c r="R16" s="501" t="s">
        <v>151</v>
      </c>
      <c r="S16" s="502"/>
      <c r="T16" s="502"/>
      <c r="U16" s="502"/>
      <c r="V16" s="503"/>
      <c r="W16" s="515"/>
      <c r="X16" s="413"/>
      <c r="Y16" s="413"/>
      <c r="Z16" s="413"/>
      <c r="AA16" s="413"/>
      <c r="AB16" s="414"/>
      <c r="AC16" s="504">
        <v>17.399999999999999</v>
      </c>
      <c r="AD16" s="505"/>
      <c r="AE16" s="505"/>
      <c r="AF16" s="505"/>
      <c r="AG16" s="506"/>
      <c r="AH16" s="504">
        <v>17.3</v>
      </c>
      <c r="AI16" s="505"/>
      <c r="AJ16" s="505"/>
      <c r="AK16" s="505"/>
      <c r="AL16" s="507"/>
      <c r="AM16" s="481"/>
      <c r="AN16" s="381"/>
      <c r="AO16" s="381"/>
      <c r="AP16" s="381"/>
      <c r="AQ16" s="381"/>
      <c r="AR16" s="381"/>
      <c r="AS16" s="381"/>
      <c r="AT16" s="382"/>
      <c r="AU16" s="482"/>
      <c r="AV16" s="483"/>
      <c r="AW16" s="483"/>
      <c r="AX16" s="483"/>
      <c r="AY16" s="438" t="s">
        <v>152</v>
      </c>
      <c r="AZ16" s="439"/>
      <c r="BA16" s="439"/>
      <c r="BB16" s="439"/>
      <c r="BC16" s="439"/>
      <c r="BD16" s="439"/>
      <c r="BE16" s="439"/>
      <c r="BF16" s="439"/>
      <c r="BG16" s="439"/>
      <c r="BH16" s="439"/>
      <c r="BI16" s="439"/>
      <c r="BJ16" s="439"/>
      <c r="BK16" s="439"/>
      <c r="BL16" s="439"/>
      <c r="BM16" s="440"/>
      <c r="BN16" s="424">
        <v>6703807</v>
      </c>
      <c r="BO16" s="425"/>
      <c r="BP16" s="425"/>
      <c r="BQ16" s="425"/>
      <c r="BR16" s="425"/>
      <c r="BS16" s="425"/>
      <c r="BT16" s="425"/>
      <c r="BU16" s="426"/>
      <c r="BV16" s="424">
        <v>6483778</v>
      </c>
      <c r="BW16" s="425"/>
      <c r="BX16" s="425"/>
      <c r="BY16" s="425"/>
      <c r="BZ16" s="425"/>
      <c r="CA16" s="425"/>
      <c r="CB16" s="425"/>
      <c r="CC16" s="426"/>
      <c r="CD16" s="191"/>
      <c r="CE16" s="456"/>
      <c r="CF16" s="456"/>
      <c r="CG16" s="456"/>
      <c r="CH16" s="456"/>
      <c r="CI16" s="456"/>
      <c r="CJ16" s="456"/>
      <c r="CK16" s="456"/>
      <c r="CL16" s="456"/>
      <c r="CM16" s="456"/>
      <c r="CN16" s="456"/>
      <c r="CO16" s="456"/>
      <c r="CP16" s="456"/>
      <c r="CQ16" s="456"/>
      <c r="CR16" s="456"/>
      <c r="CS16" s="457"/>
      <c r="CT16" s="421"/>
      <c r="CU16" s="422"/>
      <c r="CV16" s="422"/>
      <c r="CW16" s="422"/>
      <c r="CX16" s="422"/>
      <c r="CY16" s="422"/>
      <c r="CZ16" s="422"/>
      <c r="DA16" s="423"/>
      <c r="DB16" s="421"/>
      <c r="DC16" s="422"/>
      <c r="DD16" s="422"/>
      <c r="DE16" s="422"/>
      <c r="DF16" s="422"/>
      <c r="DG16" s="422"/>
      <c r="DH16" s="422"/>
      <c r="DI16" s="423"/>
    </row>
    <row r="17" spans="1:113" ht="18.75" customHeight="1" thickBot="1" x14ac:dyDescent="0.25">
      <c r="A17" s="178"/>
      <c r="B17" s="536"/>
      <c r="C17" s="537"/>
      <c r="D17" s="537"/>
      <c r="E17" s="537"/>
      <c r="F17" s="537"/>
      <c r="G17" s="537"/>
      <c r="H17" s="537"/>
      <c r="I17" s="537"/>
      <c r="J17" s="537"/>
      <c r="K17" s="538"/>
      <c r="L17" s="192"/>
      <c r="M17" s="517" t="s">
        <v>153</v>
      </c>
      <c r="N17" s="518"/>
      <c r="O17" s="518"/>
      <c r="P17" s="518"/>
      <c r="Q17" s="519"/>
      <c r="R17" s="501" t="s">
        <v>151</v>
      </c>
      <c r="S17" s="502"/>
      <c r="T17" s="502"/>
      <c r="U17" s="502"/>
      <c r="V17" s="503"/>
      <c r="W17" s="514" t="s">
        <v>154</v>
      </c>
      <c r="X17" s="410"/>
      <c r="Y17" s="410"/>
      <c r="Z17" s="410"/>
      <c r="AA17" s="410"/>
      <c r="AB17" s="411"/>
      <c r="AC17" s="377">
        <v>3264</v>
      </c>
      <c r="AD17" s="378"/>
      <c r="AE17" s="378"/>
      <c r="AF17" s="378"/>
      <c r="AG17" s="379"/>
      <c r="AH17" s="377">
        <v>3480</v>
      </c>
      <c r="AI17" s="378"/>
      <c r="AJ17" s="378"/>
      <c r="AK17" s="378"/>
      <c r="AL17" s="437"/>
      <c r="AM17" s="481"/>
      <c r="AN17" s="381"/>
      <c r="AO17" s="381"/>
      <c r="AP17" s="381"/>
      <c r="AQ17" s="381"/>
      <c r="AR17" s="381"/>
      <c r="AS17" s="381"/>
      <c r="AT17" s="382"/>
      <c r="AU17" s="482"/>
      <c r="AV17" s="483"/>
      <c r="AW17" s="483"/>
      <c r="AX17" s="483"/>
      <c r="AY17" s="438" t="s">
        <v>155</v>
      </c>
      <c r="AZ17" s="439"/>
      <c r="BA17" s="439"/>
      <c r="BB17" s="439"/>
      <c r="BC17" s="439"/>
      <c r="BD17" s="439"/>
      <c r="BE17" s="439"/>
      <c r="BF17" s="439"/>
      <c r="BG17" s="439"/>
      <c r="BH17" s="439"/>
      <c r="BI17" s="439"/>
      <c r="BJ17" s="439"/>
      <c r="BK17" s="439"/>
      <c r="BL17" s="439"/>
      <c r="BM17" s="440"/>
      <c r="BN17" s="424">
        <v>1390621</v>
      </c>
      <c r="BO17" s="425"/>
      <c r="BP17" s="425"/>
      <c r="BQ17" s="425"/>
      <c r="BR17" s="425"/>
      <c r="BS17" s="425"/>
      <c r="BT17" s="425"/>
      <c r="BU17" s="426"/>
      <c r="BV17" s="424">
        <v>1426406</v>
      </c>
      <c r="BW17" s="425"/>
      <c r="BX17" s="425"/>
      <c r="BY17" s="425"/>
      <c r="BZ17" s="425"/>
      <c r="CA17" s="425"/>
      <c r="CB17" s="425"/>
      <c r="CC17" s="426"/>
      <c r="CD17" s="191"/>
      <c r="CE17" s="456"/>
      <c r="CF17" s="456"/>
      <c r="CG17" s="456"/>
      <c r="CH17" s="456"/>
      <c r="CI17" s="456"/>
      <c r="CJ17" s="456"/>
      <c r="CK17" s="456"/>
      <c r="CL17" s="456"/>
      <c r="CM17" s="456"/>
      <c r="CN17" s="456"/>
      <c r="CO17" s="456"/>
      <c r="CP17" s="456"/>
      <c r="CQ17" s="456"/>
      <c r="CR17" s="456"/>
      <c r="CS17" s="457"/>
      <c r="CT17" s="421"/>
      <c r="CU17" s="422"/>
      <c r="CV17" s="422"/>
      <c r="CW17" s="422"/>
      <c r="CX17" s="422"/>
      <c r="CY17" s="422"/>
      <c r="CZ17" s="422"/>
      <c r="DA17" s="423"/>
      <c r="DB17" s="421"/>
      <c r="DC17" s="422"/>
      <c r="DD17" s="422"/>
      <c r="DE17" s="422"/>
      <c r="DF17" s="422"/>
      <c r="DG17" s="422"/>
      <c r="DH17" s="422"/>
      <c r="DI17" s="423"/>
    </row>
    <row r="18" spans="1:113" ht="18.75" customHeight="1" thickBot="1" x14ac:dyDescent="0.25">
      <c r="A18" s="178"/>
      <c r="B18" s="474" t="s">
        <v>156</v>
      </c>
      <c r="C18" s="475"/>
      <c r="D18" s="475"/>
      <c r="E18" s="476"/>
      <c r="F18" s="476"/>
      <c r="G18" s="476"/>
      <c r="H18" s="476"/>
      <c r="I18" s="476"/>
      <c r="J18" s="476"/>
      <c r="K18" s="476"/>
      <c r="L18" s="477">
        <v>419.29</v>
      </c>
      <c r="M18" s="477"/>
      <c r="N18" s="477"/>
      <c r="O18" s="477"/>
      <c r="P18" s="477"/>
      <c r="Q18" s="477"/>
      <c r="R18" s="478"/>
      <c r="S18" s="478"/>
      <c r="T18" s="478"/>
      <c r="U18" s="478"/>
      <c r="V18" s="479"/>
      <c r="W18" s="495"/>
      <c r="X18" s="496"/>
      <c r="Y18" s="496"/>
      <c r="Z18" s="496"/>
      <c r="AA18" s="496"/>
      <c r="AB18" s="520"/>
      <c r="AC18" s="394">
        <v>62.3</v>
      </c>
      <c r="AD18" s="395"/>
      <c r="AE18" s="395"/>
      <c r="AF18" s="395"/>
      <c r="AG18" s="480"/>
      <c r="AH18" s="394">
        <v>60.9</v>
      </c>
      <c r="AI18" s="395"/>
      <c r="AJ18" s="395"/>
      <c r="AK18" s="395"/>
      <c r="AL18" s="396"/>
      <c r="AM18" s="481"/>
      <c r="AN18" s="381"/>
      <c r="AO18" s="381"/>
      <c r="AP18" s="381"/>
      <c r="AQ18" s="381"/>
      <c r="AR18" s="381"/>
      <c r="AS18" s="381"/>
      <c r="AT18" s="382"/>
      <c r="AU18" s="482"/>
      <c r="AV18" s="483"/>
      <c r="AW18" s="483"/>
      <c r="AX18" s="483"/>
      <c r="AY18" s="438" t="s">
        <v>157</v>
      </c>
      <c r="AZ18" s="439"/>
      <c r="BA18" s="439"/>
      <c r="BB18" s="439"/>
      <c r="BC18" s="439"/>
      <c r="BD18" s="439"/>
      <c r="BE18" s="439"/>
      <c r="BF18" s="439"/>
      <c r="BG18" s="439"/>
      <c r="BH18" s="439"/>
      <c r="BI18" s="439"/>
      <c r="BJ18" s="439"/>
      <c r="BK18" s="439"/>
      <c r="BL18" s="439"/>
      <c r="BM18" s="440"/>
      <c r="BN18" s="424">
        <v>6504643</v>
      </c>
      <c r="BO18" s="425"/>
      <c r="BP18" s="425"/>
      <c r="BQ18" s="425"/>
      <c r="BR18" s="425"/>
      <c r="BS18" s="425"/>
      <c r="BT18" s="425"/>
      <c r="BU18" s="426"/>
      <c r="BV18" s="424">
        <v>6478108</v>
      </c>
      <c r="BW18" s="425"/>
      <c r="BX18" s="425"/>
      <c r="BY18" s="425"/>
      <c r="BZ18" s="425"/>
      <c r="CA18" s="425"/>
      <c r="CB18" s="425"/>
      <c r="CC18" s="426"/>
      <c r="CD18" s="191"/>
      <c r="CE18" s="456"/>
      <c r="CF18" s="456"/>
      <c r="CG18" s="456"/>
      <c r="CH18" s="456"/>
      <c r="CI18" s="456"/>
      <c r="CJ18" s="456"/>
      <c r="CK18" s="456"/>
      <c r="CL18" s="456"/>
      <c r="CM18" s="456"/>
      <c r="CN18" s="456"/>
      <c r="CO18" s="456"/>
      <c r="CP18" s="456"/>
      <c r="CQ18" s="456"/>
      <c r="CR18" s="456"/>
      <c r="CS18" s="457"/>
      <c r="CT18" s="421"/>
      <c r="CU18" s="422"/>
      <c r="CV18" s="422"/>
      <c r="CW18" s="422"/>
      <c r="CX18" s="422"/>
      <c r="CY18" s="422"/>
      <c r="CZ18" s="422"/>
      <c r="DA18" s="423"/>
      <c r="DB18" s="421"/>
      <c r="DC18" s="422"/>
      <c r="DD18" s="422"/>
      <c r="DE18" s="422"/>
      <c r="DF18" s="422"/>
      <c r="DG18" s="422"/>
      <c r="DH18" s="422"/>
      <c r="DI18" s="423"/>
    </row>
    <row r="19" spans="1:113" ht="18.75" customHeight="1" thickBot="1" x14ac:dyDescent="0.25">
      <c r="A19" s="178"/>
      <c r="B19" s="474" t="s">
        <v>158</v>
      </c>
      <c r="C19" s="475"/>
      <c r="D19" s="475"/>
      <c r="E19" s="476"/>
      <c r="F19" s="476"/>
      <c r="G19" s="476"/>
      <c r="H19" s="476"/>
      <c r="I19" s="476"/>
      <c r="J19" s="476"/>
      <c r="K19" s="476"/>
      <c r="L19" s="484">
        <v>24</v>
      </c>
      <c r="M19" s="484"/>
      <c r="N19" s="484"/>
      <c r="O19" s="484"/>
      <c r="P19" s="484"/>
      <c r="Q19" s="484"/>
      <c r="R19" s="485"/>
      <c r="S19" s="485"/>
      <c r="T19" s="485"/>
      <c r="U19" s="485"/>
      <c r="V19" s="486"/>
      <c r="W19" s="493"/>
      <c r="X19" s="494"/>
      <c r="Y19" s="494"/>
      <c r="Z19" s="494"/>
      <c r="AA19" s="494"/>
      <c r="AB19" s="494"/>
      <c r="AC19" s="497"/>
      <c r="AD19" s="497"/>
      <c r="AE19" s="497"/>
      <c r="AF19" s="497"/>
      <c r="AG19" s="497"/>
      <c r="AH19" s="497"/>
      <c r="AI19" s="497"/>
      <c r="AJ19" s="497"/>
      <c r="AK19" s="497"/>
      <c r="AL19" s="516"/>
      <c r="AM19" s="481"/>
      <c r="AN19" s="381"/>
      <c r="AO19" s="381"/>
      <c r="AP19" s="381"/>
      <c r="AQ19" s="381"/>
      <c r="AR19" s="381"/>
      <c r="AS19" s="381"/>
      <c r="AT19" s="382"/>
      <c r="AU19" s="482"/>
      <c r="AV19" s="483"/>
      <c r="AW19" s="483"/>
      <c r="AX19" s="483"/>
      <c r="AY19" s="438" t="s">
        <v>159</v>
      </c>
      <c r="AZ19" s="439"/>
      <c r="BA19" s="439"/>
      <c r="BB19" s="439"/>
      <c r="BC19" s="439"/>
      <c r="BD19" s="439"/>
      <c r="BE19" s="439"/>
      <c r="BF19" s="439"/>
      <c r="BG19" s="439"/>
      <c r="BH19" s="439"/>
      <c r="BI19" s="439"/>
      <c r="BJ19" s="439"/>
      <c r="BK19" s="439"/>
      <c r="BL19" s="439"/>
      <c r="BM19" s="440"/>
      <c r="BN19" s="424">
        <v>8668215</v>
      </c>
      <c r="BO19" s="425"/>
      <c r="BP19" s="425"/>
      <c r="BQ19" s="425"/>
      <c r="BR19" s="425"/>
      <c r="BS19" s="425"/>
      <c r="BT19" s="425"/>
      <c r="BU19" s="426"/>
      <c r="BV19" s="424">
        <v>8559414</v>
      </c>
      <c r="BW19" s="425"/>
      <c r="BX19" s="425"/>
      <c r="BY19" s="425"/>
      <c r="BZ19" s="425"/>
      <c r="CA19" s="425"/>
      <c r="CB19" s="425"/>
      <c r="CC19" s="426"/>
      <c r="CD19" s="191"/>
      <c r="CE19" s="456"/>
      <c r="CF19" s="456"/>
      <c r="CG19" s="456"/>
      <c r="CH19" s="456"/>
      <c r="CI19" s="456"/>
      <c r="CJ19" s="456"/>
      <c r="CK19" s="456"/>
      <c r="CL19" s="456"/>
      <c r="CM19" s="456"/>
      <c r="CN19" s="456"/>
      <c r="CO19" s="456"/>
      <c r="CP19" s="456"/>
      <c r="CQ19" s="456"/>
      <c r="CR19" s="456"/>
      <c r="CS19" s="457"/>
      <c r="CT19" s="421"/>
      <c r="CU19" s="422"/>
      <c r="CV19" s="422"/>
      <c r="CW19" s="422"/>
      <c r="CX19" s="422"/>
      <c r="CY19" s="422"/>
      <c r="CZ19" s="422"/>
      <c r="DA19" s="423"/>
      <c r="DB19" s="421"/>
      <c r="DC19" s="422"/>
      <c r="DD19" s="422"/>
      <c r="DE19" s="422"/>
      <c r="DF19" s="422"/>
      <c r="DG19" s="422"/>
      <c r="DH19" s="422"/>
      <c r="DI19" s="423"/>
    </row>
    <row r="20" spans="1:113" ht="18.75" customHeight="1" thickBot="1" x14ac:dyDescent="0.25">
      <c r="A20" s="178"/>
      <c r="B20" s="474" t="s">
        <v>160</v>
      </c>
      <c r="C20" s="475"/>
      <c r="D20" s="475"/>
      <c r="E20" s="476"/>
      <c r="F20" s="476"/>
      <c r="G20" s="476"/>
      <c r="H20" s="476"/>
      <c r="I20" s="476"/>
      <c r="J20" s="476"/>
      <c r="K20" s="476"/>
      <c r="L20" s="484">
        <v>3994</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386"/>
      <c r="AO20" s="386"/>
      <c r="AP20" s="386"/>
      <c r="AQ20" s="386"/>
      <c r="AR20" s="386"/>
      <c r="AS20" s="386"/>
      <c r="AT20" s="387"/>
      <c r="AU20" s="490"/>
      <c r="AV20" s="491"/>
      <c r="AW20" s="491"/>
      <c r="AX20" s="492"/>
      <c r="AY20" s="438"/>
      <c r="AZ20" s="439"/>
      <c r="BA20" s="439"/>
      <c r="BB20" s="439"/>
      <c r="BC20" s="439"/>
      <c r="BD20" s="439"/>
      <c r="BE20" s="439"/>
      <c r="BF20" s="439"/>
      <c r="BG20" s="439"/>
      <c r="BH20" s="439"/>
      <c r="BI20" s="439"/>
      <c r="BJ20" s="439"/>
      <c r="BK20" s="439"/>
      <c r="BL20" s="439"/>
      <c r="BM20" s="440"/>
      <c r="BN20" s="424"/>
      <c r="BO20" s="425"/>
      <c r="BP20" s="425"/>
      <c r="BQ20" s="425"/>
      <c r="BR20" s="425"/>
      <c r="BS20" s="425"/>
      <c r="BT20" s="425"/>
      <c r="BU20" s="426"/>
      <c r="BV20" s="424"/>
      <c r="BW20" s="425"/>
      <c r="BX20" s="425"/>
      <c r="BY20" s="425"/>
      <c r="BZ20" s="425"/>
      <c r="CA20" s="425"/>
      <c r="CB20" s="425"/>
      <c r="CC20" s="426"/>
      <c r="CD20" s="191"/>
      <c r="CE20" s="456"/>
      <c r="CF20" s="456"/>
      <c r="CG20" s="456"/>
      <c r="CH20" s="456"/>
      <c r="CI20" s="456"/>
      <c r="CJ20" s="456"/>
      <c r="CK20" s="456"/>
      <c r="CL20" s="456"/>
      <c r="CM20" s="456"/>
      <c r="CN20" s="456"/>
      <c r="CO20" s="456"/>
      <c r="CP20" s="456"/>
      <c r="CQ20" s="456"/>
      <c r="CR20" s="456"/>
      <c r="CS20" s="457"/>
      <c r="CT20" s="421"/>
      <c r="CU20" s="422"/>
      <c r="CV20" s="422"/>
      <c r="CW20" s="422"/>
      <c r="CX20" s="422"/>
      <c r="CY20" s="422"/>
      <c r="CZ20" s="422"/>
      <c r="DA20" s="423"/>
      <c r="DB20" s="421"/>
      <c r="DC20" s="422"/>
      <c r="DD20" s="422"/>
      <c r="DE20" s="422"/>
      <c r="DF20" s="422"/>
      <c r="DG20" s="422"/>
      <c r="DH20" s="422"/>
      <c r="DI20" s="423"/>
    </row>
    <row r="21" spans="1:113" ht="18.75" customHeight="1" thickBot="1" x14ac:dyDescent="0.25">
      <c r="A21" s="178"/>
      <c r="B21" s="471" t="s">
        <v>161</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97"/>
      <c r="AZ21" s="398"/>
      <c r="BA21" s="398"/>
      <c r="BB21" s="398"/>
      <c r="BC21" s="398"/>
      <c r="BD21" s="398"/>
      <c r="BE21" s="398"/>
      <c r="BF21" s="398"/>
      <c r="BG21" s="398"/>
      <c r="BH21" s="398"/>
      <c r="BI21" s="398"/>
      <c r="BJ21" s="398"/>
      <c r="BK21" s="398"/>
      <c r="BL21" s="398"/>
      <c r="BM21" s="399"/>
      <c r="BN21" s="458"/>
      <c r="BO21" s="459"/>
      <c r="BP21" s="459"/>
      <c r="BQ21" s="459"/>
      <c r="BR21" s="459"/>
      <c r="BS21" s="459"/>
      <c r="BT21" s="459"/>
      <c r="BU21" s="460"/>
      <c r="BV21" s="458"/>
      <c r="BW21" s="459"/>
      <c r="BX21" s="459"/>
      <c r="BY21" s="459"/>
      <c r="BZ21" s="459"/>
      <c r="CA21" s="459"/>
      <c r="CB21" s="459"/>
      <c r="CC21" s="460"/>
      <c r="CD21" s="191"/>
      <c r="CE21" s="456"/>
      <c r="CF21" s="456"/>
      <c r="CG21" s="456"/>
      <c r="CH21" s="456"/>
      <c r="CI21" s="456"/>
      <c r="CJ21" s="456"/>
      <c r="CK21" s="456"/>
      <c r="CL21" s="456"/>
      <c r="CM21" s="456"/>
      <c r="CN21" s="456"/>
      <c r="CO21" s="456"/>
      <c r="CP21" s="456"/>
      <c r="CQ21" s="456"/>
      <c r="CR21" s="456"/>
      <c r="CS21" s="457"/>
      <c r="CT21" s="421"/>
      <c r="CU21" s="422"/>
      <c r="CV21" s="422"/>
      <c r="CW21" s="422"/>
      <c r="CX21" s="422"/>
      <c r="CY21" s="422"/>
      <c r="CZ21" s="422"/>
      <c r="DA21" s="423"/>
      <c r="DB21" s="421"/>
      <c r="DC21" s="422"/>
      <c r="DD21" s="422"/>
      <c r="DE21" s="422"/>
      <c r="DF21" s="422"/>
      <c r="DG21" s="422"/>
      <c r="DH21" s="422"/>
      <c r="DI21" s="423"/>
    </row>
    <row r="22" spans="1:113" ht="18.75" customHeight="1" x14ac:dyDescent="0.2">
      <c r="A22" s="178"/>
      <c r="B22" s="400" t="s">
        <v>162</v>
      </c>
      <c r="C22" s="401"/>
      <c r="D22" s="402"/>
      <c r="E22" s="409" t="s">
        <v>1</v>
      </c>
      <c r="F22" s="410"/>
      <c r="G22" s="410"/>
      <c r="H22" s="410"/>
      <c r="I22" s="410"/>
      <c r="J22" s="410"/>
      <c r="K22" s="411"/>
      <c r="L22" s="409" t="s">
        <v>163</v>
      </c>
      <c r="M22" s="410"/>
      <c r="N22" s="410"/>
      <c r="O22" s="410"/>
      <c r="P22" s="411"/>
      <c r="Q22" s="415" t="s">
        <v>164</v>
      </c>
      <c r="R22" s="416"/>
      <c r="S22" s="416"/>
      <c r="T22" s="416"/>
      <c r="U22" s="416"/>
      <c r="V22" s="417"/>
      <c r="W22" s="466" t="s">
        <v>165</v>
      </c>
      <c r="X22" s="401"/>
      <c r="Y22" s="402"/>
      <c r="Z22" s="409" t="s">
        <v>1</v>
      </c>
      <c r="AA22" s="410"/>
      <c r="AB22" s="410"/>
      <c r="AC22" s="410"/>
      <c r="AD22" s="410"/>
      <c r="AE22" s="410"/>
      <c r="AF22" s="410"/>
      <c r="AG22" s="411"/>
      <c r="AH22" s="427" t="s">
        <v>166</v>
      </c>
      <c r="AI22" s="410"/>
      <c r="AJ22" s="410"/>
      <c r="AK22" s="410"/>
      <c r="AL22" s="411"/>
      <c r="AM22" s="427" t="s">
        <v>167</v>
      </c>
      <c r="AN22" s="428"/>
      <c r="AO22" s="428"/>
      <c r="AP22" s="428"/>
      <c r="AQ22" s="428"/>
      <c r="AR22" s="429"/>
      <c r="AS22" s="415" t="s">
        <v>164</v>
      </c>
      <c r="AT22" s="416"/>
      <c r="AU22" s="416"/>
      <c r="AV22" s="416"/>
      <c r="AW22" s="416"/>
      <c r="AX22" s="433"/>
      <c r="AY22" s="450" t="s">
        <v>168</v>
      </c>
      <c r="AZ22" s="451"/>
      <c r="BA22" s="451"/>
      <c r="BB22" s="451"/>
      <c r="BC22" s="451"/>
      <c r="BD22" s="451"/>
      <c r="BE22" s="451"/>
      <c r="BF22" s="451"/>
      <c r="BG22" s="451"/>
      <c r="BH22" s="451"/>
      <c r="BI22" s="451"/>
      <c r="BJ22" s="451"/>
      <c r="BK22" s="451"/>
      <c r="BL22" s="451"/>
      <c r="BM22" s="452"/>
      <c r="BN22" s="453">
        <v>13466993</v>
      </c>
      <c r="BO22" s="454"/>
      <c r="BP22" s="454"/>
      <c r="BQ22" s="454"/>
      <c r="BR22" s="454"/>
      <c r="BS22" s="454"/>
      <c r="BT22" s="454"/>
      <c r="BU22" s="455"/>
      <c r="BV22" s="453">
        <v>13254515</v>
      </c>
      <c r="BW22" s="454"/>
      <c r="BX22" s="454"/>
      <c r="BY22" s="454"/>
      <c r="BZ22" s="454"/>
      <c r="CA22" s="454"/>
      <c r="CB22" s="454"/>
      <c r="CC22" s="455"/>
      <c r="CD22" s="191"/>
      <c r="CE22" s="456"/>
      <c r="CF22" s="456"/>
      <c r="CG22" s="456"/>
      <c r="CH22" s="456"/>
      <c r="CI22" s="456"/>
      <c r="CJ22" s="456"/>
      <c r="CK22" s="456"/>
      <c r="CL22" s="456"/>
      <c r="CM22" s="456"/>
      <c r="CN22" s="456"/>
      <c r="CO22" s="456"/>
      <c r="CP22" s="456"/>
      <c r="CQ22" s="456"/>
      <c r="CR22" s="456"/>
      <c r="CS22" s="457"/>
      <c r="CT22" s="421"/>
      <c r="CU22" s="422"/>
      <c r="CV22" s="422"/>
      <c r="CW22" s="422"/>
      <c r="CX22" s="422"/>
      <c r="CY22" s="422"/>
      <c r="CZ22" s="422"/>
      <c r="DA22" s="423"/>
      <c r="DB22" s="421"/>
      <c r="DC22" s="422"/>
      <c r="DD22" s="422"/>
      <c r="DE22" s="422"/>
      <c r="DF22" s="422"/>
      <c r="DG22" s="422"/>
      <c r="DH22" s="422"/>
      <c r="DI22" s="423"/>
    </row>
    <row r="23" spans="1:113" ht="18.75" customHeight="1" x14ac:dyDescent="0.2">
      <c r="A23" s="178"/>
      <c r="B23" s="403"/>
      <c r="C23" s="404"/>
      <c r="D23" s="405"/>
      <c r="E23" s="412"/>
      <c r="F23" s="413"/>
      <c r="G23" s="413"/>
      <c r="H23" s="413"/>
      <c r="I23" s="413"/>
      <c r="J23" s="413"/>
      <c r="K23" s="414"/>
      <c r="L23" s="412"/>
      <c r="M23" s="413"/>
      <c r="N23" s="413"/>
      <c r="O23" s="413"/>
      <c r="P23" s="414"/>
      <c r="Q23" s="418"/>
      <c r="R23" s="419"/>
      <c r="S23" s="419"/>
      <c r="T23" s="419"/>
      <c r="U23" s="419"/>
      <c r="V23" s="420"/>
      <c r="W23" s="467"/>
      <c r="X23" s="404"/>
      <c r="Y23" s="405"/>
      <c r="Z23" s="412"/>
      <c r="AA23" s="413"/>
      <c r="AB23" s="413"/>
      <c r="AC23" s="413"/>
      <c r="AD23" s="413"/>
      <c r="AE23" s="413"/>
      <c r="AF23" s="413"/>
      <c r="AG23" s="414"/>
      <c r="AH23" s="412"/>
      <c r="AI23" s="413"/>
      <c r="AJ23" s="413"/>
      <c r="AK23" s="413"/>
      <c r="AL23" s="414"/>
      <c r="AM23" s="430"/>
      <c r="AN23" s="431"/>
      <c r="AO23" s="431"/>
      <c r="AP23" s="431"/>
      <c r="AQ23" s="431"/>
      <c r="AR23" s="432"/>
      <c r="AS23" s="418"/>
      <c r="AT23" s="419"/>
      <c r="AU23" s="419"/>
      <c r="AV23" s="419"/>
      <c r="AW23" s="419"/>
      <c r="AX23" s="434"/>
      <c r="AY23" s="438" t="s">
        <v>169</v>
      </c>
      <c r="AZ23" s="439"/>
      <c r="BA23" s="439"/>
      <c r="BB23" s="439"/>
      <c r="BC23" s="439"/>
      <c r="BD23" s="439"/>
      <c r="BE23" s="439"/>
      <c r="BF23" s="439"/>
      <c r="BG23" s="439"/>
      <c r="BH23" s="439"/>
      <c r="BI23" s="439"/>
      <c r="BJ23" s="439"/>
      <c r="BK23" s="439"/>
      <c r="BL23" s="439"/>
      <c r="BM23" s="440"/>
      <c r="BN23" s="424">
        <v>8120212</v>
      </c>
      <c r="BO23" s="425"/>
      <c r="BP23" s="425"/>
      <c r="BQ23" s="425"/>
      <c r="BR23" s="425"/>
      <c r="BS23" s="425"/>
      <c r="BT23" s="425"/>
      <c r="BU23" s="426"/>
      <c r="BV23" s="424">
        <v>7874808</v>
      </c>
      <c r="BW23" s="425"/>
      <c r="BX23" s="425"/>
      <c r="BY23" s="425"/>
      <c r="BZ23" s="425"/>
      <c r="CA23" s="425"/>
      <c r="CB23" s="425"/>
      <c r="CC23" s="426"/>
      <c r="CD23" s="191"/>
      <c r="CE23" s="456"/>
      <c r="CF23" s="456"/>
      <c r="CG23" s="456"/>
      <c r="CH23" s="456"/>
      <c r="CI23" s="456"/>
      <c r="CJ23" s="456"/>
      <c r="CK23" s="456"/>
      <c r="CL23" s="456"/>
      <c r="CM23" s="456"/>
      <c r="CN23" s="456"/>
      <c r="CO23" s="456"/>
      <c r="CP23" s="456"/>
      <c r="CQ23" s="456"/>
      <c r="CR23" s="456"/>
      <c r="CS23" s="457"/>
      <c r="CT23" s="421"/>
      <c r="CU23" s="422"/>
      <c r="CV23" s="422"/>
      <c r="CW23" s="422"/>
      <c r="CX23" s="422"/>
      <c r="CY23" s="422"/>
      <c r="CZ23" s="422"/>
      <c r="DA23" s="423"/>
      <c r="DB23" s="421"/>
      <c r="DC23" s="422"/>
      <c r="DD23" s="422"/>
      <c r="DE23" s="422"/>
      <c r="DF23" s="422"/>
      <c r="DG23" s="422"/>
      <c r="DH23" s="422"/>
      <c r="DI23" s="423"/>
    </row>
    <row r="24" spans="1:113" ht="18.75" customHeight="1" thickBot="1" x14ac:dyDescent="0.25">
      <c r="A24" s="178"/>
      <c r="B24" s="403"/>
      <c r="C24" s="404"/>
      <c r="D24" s="405"/>
      <c r="E24" s="380" t="s">
        <v>170</v>
      </c>
      <c r="F24" s="381"/>
      <c r="G24" s="381"/>
      <c r="H24" s="381"/>
      <c r="I24" s="381"/>
      <c r="J24" s="381"/>
      <c r="K24" s="382"/>
      <c r="L24" s="377">
        <v>1</v>
      </c>
      <c r="M24" s="378"/>
      <c r="N24" s="378"/>
      <c r="O24" s="378"/>
      <c r="P24" s="379"/>
      <c r="Q24" s="377">
        <v>7500</v>
      </c>
      <c r="R24" s="378"/>
      <c r="S24" s="378"/>
      <c r="T24" s="378"/>
      <c r="U24" s="378"/>
      <c r="V24" s="379"/>
      <c r="W24" s="467"/>
      <c r="X24" s="404"/>
      <c r="Y24" s="405"/>
      <c r="Z24" s="380" t="s">
        <v>171</v>
      </c>
      <c r="AA24" s="381"/>
      <c r="AB24" s="381"/>
      <c r="AC24" s="381"/>
      <c r="AD24" s="381"/>
      <c r="AE24" s="381"/>
      <c r="AF24" s="381"/>
      <c r="AG24" s="382"/>
      <c r="AH24" s="377">
        <v>186</v>
      </c>
      <c r="AI24" s="378"/>
      <c r="AJ24" s="378"/>
      <c r="AK24" s="378"/>
      <c r="AL24" s="379"/>
      <c r="AM24" s="377">
        <v>581250</v>
      </c>
      <c r="AN24" s="378"/>
      <c r="AO24" s="378"/>
      <c r="AP24" s="378"/>
      <c r="AQ24" s="378"/>
      <c r="AR24" s="379"/>
      <c r="AS24" s="377">
        <v>3125</v>
      </c>
      <c r="AT24" s="378"/>
      <c r="AU24" s="378"/>
      <c r="AV24" s="378"/>
      <c r="AW24" s="378"/>
      <c r="AX24" s="437"/>
      <c r="AY24" s="397" t="s">
        <v>172</v>
      </c>
      <c r="AZ24" s="398"/>
      <c r="BA24" s="398"/>
      <c r="BB24" s="398"/>
      <c r="BC24" s="398"/>
      <c r="BD24" s="398"/>
      <c r="BE24" s="398"/>
      <c r="BF24" s="398"/>
      <c r="BG24" s="398"/>
      <c r="BH24" s="398"/>
      <c r="BI24" s="398"/>
      <c r="BJ24" s="398"/>
      <c r="BK24" s="398"/>
      <c r="BL24" s="398"/>
      <c r="BM24" s="399"/>
      <c r="BN24" s="424">
        <v>9841029</v>
      </c>
      <c r="BO24" s="425"/>
      <c r="BP24" s="425"/>
      <c r="BQ24" s="425"/>
      <c r="BR24" s="425"/>
      <c r="BS24" s="425"/>
      <c r="BT24" s="425"/>
      <c r="BU24" s="426"/>
      <c r="BV24" s="424">
        <v>9322261</v>
      </c>
      <c r="BW24" s="425"/>
      <c r="BX24" s="425"/>
      <c r="BY24" s="425"/>
      <c r="BZ24" s="425"/>
      <c r="CA24" s="425"/>
      <c r="CB24" s="425"/>
      <c r="CC24" s="426"/>
      <c r="CD24" s="191"/>
      <c r="CE24" s="456"/>
      <c r="CF24" s="456"/>
      <c r="CG24" s="456"/>
      <c r="CH24" s="456"/>
      <c r="CI24" s="456"/>
      <c r="CJ24" s="456"/>
      <c r="CK24" s="456"/>
      <c r="CL24" s="456"/>
      <c r="CM24" s="456"/>
      <c r="CN24" s="456"/>
      <c r="CO24" s="456"/>
      <c r="CP24" s="456"/>
      <c r="CQ24" s="456"/>
      <c r="CR24" s="456"/>
      <c r="CS24" s="457"/>
      <c r="CT24" s="421"/>
      <c r="CU24" s="422"/>
      <c r="CV24" s="422"/>
      <c r="CW24" s="422"/>
      <c r="CX24" s="422"/>
      <c r="CY24" s="422"/>
      <c r="CZ24" s="422"/>
      <c r="DA24" s="423"/>
      <c r="DB24" s="421"/>
      <c r="DC24" s="422"/>
      <c r="DD24" s="422"/>
      <c r="DE24" s="422"/>
      <c r="DF24" s="422"/>
      <c r="DG24" s="422"/>
      <c r="DH24" s="422"/>
      <c r="DI24" s="423"/>
    </row>
    <row r="25" spans="1:113" ht="18.75" customHeight="1" x14ac:dyDescent="0.2">
      <c r="A25" s="178"/>
      <c r="B25" s="403"/>
      <c r="C25" s="404"/>
      <c r="D25" s="405"/>
      <c r="E25" s="380" t="s">
        <v>173</v>
      </c>
      <c r="F25" s="381"/>
      <c r="G25" s="381"/>
      <c r="H25" s="381"/>
      <c r="I25" s="381"/>
      <c r="J25" s="381"/>
      <c r="K25" s="382"/>
      <c r="L25" s="377">
        <v>1</v>
      </c>
      <c r="M25" s="378"/>
      <c r="N25" s="378"/>
      <c r="O25" s="378"/>
      <c r="P25" s="379"/>
      <c r="Q25" s="377">
        <v>6370</v>
      </c>
      <c r="R25" s="378"/>
      <c r="S25" s="378"/>
      <c r="T25" s="378"/>
      <c r="U25" s="378"/>
      <c r="V25" s="379"/>
      <c r="W25" s="467"/>
      <c r="X25" s="404"/>
      <c r="Y25" s="405"/>
      <c r="Z25" s="380" t="s">
        <v>174</v>
      </c>
      <c r="AA25" s="381"/>
      <c r="AB25" s="381"/>
      <c r="AC25" s="381"/>
      <c r="AD25" s="381"/>
      <c r="AE25" s="381"/>
      <c r="AF25" s="381"/>
      <c r="AG25" s="382"/>
      <c r="AH25" s="377" t="s">
        <v>137</v>
      </c>
      <c r="AI25" s="378"/>
      <c r="AJ25" s="378"/>
      <c r="AK25" s="378"/>
      <c r="AL25" s="379"/>
      <c r="AM25" s="377" t="s">
        <v>137</v>
      </c>
      <c r="AN25" s="378"/>
      <c r="AO25" s="378"/>
      <c r="AP25" s="378"/>
      <c r="AQ25" s="378"/>
      <c r="AR25" s="379"/>
      <c r="AS25" s="377" t="s">
        <v>137</v>
      </c>
      <c r="AT25" s="378"/>
      <c r="AU25" s="378"/>
      <c r="AV25" s="378"/>
      <c r="AW25" s="378"/>
      <c r="AX25" s="437"/>
      <c r="AY25" s="450" t="s">
        <v>175</v>
      </c>
      <c r="AZ25" s="451"/>
      <c r="BA25" s="451"/>
      <c r="BB25" s="451"/>
      <c r="BC25" s="451"/>
      <c r="BD25" s="451"/>
      <c r="BE25" s="451"/>
      <c r="BF25" s="451"/>
      <c r="BG25" s="451"/>
      <c r="BH25" s="451"/>
      <c r="BI25" s="451"/>
      <c r="BJ25" s="451"/>
      <c r="BK25" s="451"/>
      <c r="BL25" s="451"/>
      <c r="BM25" s="452"/>
      <c r="BN25" s="453">
        <v>112851</v>
      </c>
      <c r="BO25" s="454"/>
      <c r="BP25" s="454"/>
      <c r="BQ25" s="454"/>
      <c r="BR25" s="454"/>
      <c r="BS25" s="454"/>
      <c r="BT25" s="454"/>
      <c r="BU25" s="455"/>
      <c r="BV25" s="453">
        <v>156153</v>
      </c>
      <c r="BW25" s="454"/>
      <c r="BX25" s="454"/>
      <c r="BY25" s="454"/>
      <c r="BZ25" s="454"/>
      <c r="CA25" s="454"/>
      <c r="CB25" s="454"/>
      <c r="CC25" s="455"/>
      <c r="CD25" s="191"/>
      <c r="CE25" s="456"/>
      <c r="CF25" s="456"/>
      <c r="CG25" s="456"/>
      <c r="CH25" s="456"/>
      <c r="CI25" s="456"/>
      <c r="CJ25" s="456"/>
      <c r="CK25" s="456"/>
      <c r="CL25" s="456"/>
      <c r="CM25" s="456"/>
      <c r="CN25" s="456"/>
      <c r="CO25" s="456"/>
      <c r="CP25" s="456"/>
      <c r="CQ25" s="456"/>
      <c r="CR25" s="456"/>
      <c r="CS25" s="457"/>
      <c r="CT25" s="421"/>
      <c r="CU25" s="422"/>
      <c r="CV25" s="422"/>
      <c r="CW25" s="422"/>
      <c r="CX25" s="422"/>
      <c r="CY25" s="422"/>
      <c r="CZ25" s="422"/>
      <c r="DA25" s="423"/>
      <c r="DB25" s="421"/>
      <c r="DC25" s="422"/>
      <c r="DD25" s="422"/>
      <c r="DE25" s="422"/>
      <c r="DF25" s="422"/>
      <c r="DG25" s="422"/>
      <c r="DH25" s="422"/>
      <c r="DI25" s="423"/>
    </row>
    <row r="26" spans="1:113" ht="18.75" customHeight="1" x14ac:dyDescent="0.2">
      <c r="A26" s="178"/>
      <c r="B26" s="403"/>
      <c r="C26" s="404"/>
      <c r="D26" s="405"/>
      <c r="E26" s="380" t="s">
        <v>176</v>
      </c>
      <c r="F26" s="381"/>
      <c r="G26" s="381"/>
      <c r="H26" s="381"/>
      <c r="I26" s="381"/>
      <c r="J26" s="381"/>
      <c r="K26" s="382"/>
      <c r="L26" s="377">
        <v>1</v>
      </c>
      <c r="M26" s="378"/>
      <c r="N26" s="378"/>
      <c r="O26" s="378"/>
      <c r="P26" s="379"/>
      <c r="Q26" s="377">
        <v>5730</v>
      </c>
      <c r="R26" s="378"/>
      <c r="S26" s="378"/>
      <c r="T26" s="378"/>
      <c r="U26" s="378"/>
      <c r="V26" s="379"/>
      <c r="W26" s="467"/>
      <c r="X26" s="404"/>
      <c r="Y26" s="405"/>
      <c r="Z26" s="380" t="s">
        <v>177</v>
      </c>
      <c r="AA26" s="435"/>
      <c r="AB26" s="435"/>
      <c r="AC26" s="435"/>
      <c r="AD26" s="435"/>
      <c r="AE26" s="435"/>
      <c r="AF26" s="435"/>
      <c r="AG26" s="436"/>
      <c r="AH26" s="377">
        <v>12</v>
      </c>
      <c r="AI26" s="378"/>
      <c r="AJ26" s="378"/>
      <c r="AK26" s="378"/>
      <c r="AL26" s="379"/>
      <c r="AM26" s="377">
        <v>33372</v>
      </c>
      <c r="AN26" s="378"/>
      <c r="AO26" s="378"/>
      <c r="AP26" s="378"/>
      <c r="AQ26" s="378"/>
      <c r="AR26" s="379"/>
      <c r="AS26" s="377">
        <v>2781</v>
      </c>
      <c r="AT26" s="378"/>
      <c r="AU26" s="378"/>
      <c r="AV26" s="378"/>
      <c r="AW26" s="378"/>
      <c r="AX26" s="437"/>
      <c r="AY26" s="464" t="s">
        <v>178</v>
      </c>
      <c r="AZ26" s="384"/>
      <c r="BA26" s="384"/>
      <c r="BB26" s="384"/>
      <c r="BC26" s="384"/>
      <c r="BD26" s="384"/>
      <c r="BE26" s="384"/>
      <c r="BF26" s="384"/>
      <c r="BG26" s="384"/>
      <c r="BH26" s="384"/>
      <c r="BI26" s="384"/>
      <c r="BJ26" s="384"/>
      <c r="BK26" s="384"/>
      <c r="BL26" s="384"/>
      <c r="BM26" s="465"/>
      <c r="BN26" s="424" t="s">
        <v>179</v>
      </c>
      <c r="BO26" s="425"/>
      <c r="BP26" s="425"/>
      <c r="BQ26" s="425"/>
      <c r="BR26" s="425"/>
      <c r="BS26" s="425"/>
      <c r="BT26" s="425"/>
      <c r="BU26" s="426"/>
      <c r="BV26" s="424" t="s">
        <v>137</v>
      </c>
      <c r="BW26" s="425"/>
      <c r="BX26" s="425"/>
      <c r="BY26" s="425"/>
      <c r="BZ26" s="425"/>
      <c r="CA26" s="425"/>
      <c r="CB26" s="425"/>
      <c r="CC26" s="426"/>
      <c r="CD26" s="191"/>
      <c r="CE26" s="456"/>
      <c r="CF26" s="456"/>
      <c r="CG26" s="456"/>
      <c r="CH26" s="456"/>
      <c r="CI26" s="456"/>
      <c r="CJ26" s="456"/>
      <c r="CK26" s="456"/>
      <c r="CL26" s="456"/>
      <c r="CM26" s="456"/>
      <c r="CN26" s="456"/>
      <c r="CO26" s="456"/>
      <c r="CP26" s="456"/>
      <c r="CQ26" s="456"/>
      <c r="CR26" s="456"/>
      <c r="CS26" s="457"/>
      <c r="CT26" s="421"/>
      <c r="CU26" s="422"/>
      <c r="CV26" s="422"/>
      <c r="CW26" s="422"/>
      <c r="CX26" s="422"/>
      <c r="CY26" s="422"/>
      <c r="CZ26" s="422"/>
      <c r="DA26" s="423"/>
      <c r="DB26" s="421"/>
      <c r="DC26" s="422"/>
      <c r="DD26" s="422"/>
      <c r="DE26" s="422"/>
      <c r="DF26" s="422"/>
      <c r="DG26" s="422"/>
      <c r="DH26" s="422"/>
      <c r="DI26" s="423"/>
    </row>
    <row r="27" spans="1:113" ht="18.75" customHeight="1" thickBot="1" x14ac:dyDescent="0.25">
      <c r="A27" s="178"/>
      <c r="B27" s="403"/>
      <c r="C27" s="404"/>
      <c r="D27" s="405"/>
      <c r="E27" s="380" t="s">
        <v>180</v>
      </c>
      <c r="F27" s="381"/>
      <c r="G27" s="381"/>
      <c r="H27" s="381"/>
      <c r="I27" s="381"/>
      <c r="J27" s="381"/>
      <c r="K27" s="382"/>
      <c r="L27" s="377">
        <v>1</v>
      </c>
      <c r="M27" s="378"/>
      <c r="N27" s="378"/>
      <c r="O27" s="378"/>
      <c r="P27" s="379"/>
      <c r="Q27" s="377">
        <v>3040</v>
      </c>
      <c r="R27" s="378"/>
      <c r="S27" s="378"/>
      <c r="T27" s="378"/>
      <c r="U27" s="378"/>
      <c r="V27" s="379"/>
      <c r="W27" s="467"/>
      <c r="X27" s="404"/>
      <c r="Y27" s="405"/>
      <c r="Z27" s="380" t="s">
        <v>181</v>
      </c>
      <c r="AA27" s="381"/>
      <c r="AB27" s="381"/>
      <c r="AC27" s="381"/>
      <c r="AD27" s="381"/>
      <c r="AE27" s="381"/>
      <c r="AF27" s="381"/>
      <c r="AG27" s="382"/>
      <c r="AH27" s="377">
        <v>1</v>
      </c>
      <c r="AI27" s="378"/>
      <c r="AJ27" s="378"/>
      <c r="AK27" s="378"/>
      <c r="AL27" s="379"/>
      <c r="AM27" s="377" t="s">
        <v>182</v>
      </c>
      <c r="AN27" s="378"/>
      <c r="AO27" s="378"/>
      <c r="AP27" s="378"/>
      <c r="AQ27" s="378"/>
      <c r="AR27" s="379"/>
      <c r="AS27" s="377" t="s">
        <v>182</v>
      </c>
      <c r="AT27" s="378"/>
      <c r="AU27" s="378"/>
      <c r="AV27" s="378"/>
      <c r="AW27" s="378"/>
      <c r="AX27" s="437"/>
      <c r="AY27" s="461" t="s">
        <v>183</v>
      </c>
      <c r="AZ27" s="462"/>
      <c r="BA27" s="462"/>
      <c r="BB27" s="462"/>
      <c r="BC27" s="462"/>
      <c r="BD27" s="462"/>
      <c r="BE27" s="462"/>
      <c r="BF27" s="462"/>
      <c r="BG27" s="462"/>
      <c r="BH27" s="462"/>
      <c r="BI27" s="462"/>
      <c r="BJ27" s="462"/>
      <c r="BK27" s="462"/>
      <c r="BL27" s="462"/>
      <c r="BM27" s="463"/>
      <c r="BN27" s="458" t="s">
        <v>137</v>
      </c>
      <c r="BO27" s="459"/>
      <c r="BP27" s="459"/>
      <c r="BQ27" s="459"/>
      <c r="BR27" s="459"/>
      <c r="BS27" s="459"/>
      <c r="BT27" s="459"/>
      <c r="BU27" s="460"/>
      <c r="BV27" s="458" t="s">
        <v>137</v>
      </c>
      <c r="BW27" s="459"/>
      <c r="BX27" s="459"/>
      <c r="BY27" s="459"/>
      <c r="BZ27" s="459"/>
      <c r="CA27" s="459"/>
      <c r="CB27" s="459"/>
      <c r="CC27" s="460"/>
      <c r="CD27" s="193"/>
      <c r="CE27" s="456"/>
      <c r="CF27" s="456"/>
      <c r="CG27" s="456"/>
      <c r="CH27" s="456"/>
      <c r="CI27" s="456"/>
      <c r="CJ27" s="456"/>
      <c r="CK27" s="456"/>
      <c r="CL27" s="456"/>
      <c r="CM27" s="456"/>
      <c r="CN27" s="456"/>
      <c r="CO27" s="456"/>
      <c r="CP27" s="456"/>
      <c r="CQ27" s="456"/>
      <c r="CR27" s="456"/>
      <c r="CS27" s="457"/>
      <c r="CT27" s="421"/>
      <c r="CU27" s="422"/>
      <c r="CV27" s="422"/>
      <c r="CW27" s="422"/>
      <c r="CX27" s="422"/>
      <c r="CY27" s="422"/>
      <c r="CZ27" s="422"/>
      <c r="DA27" s="423"/>
      <c r="DB27" s="421"/>
      <c r="DC27" s="422"/>
      <c r="DD27" s="422"/>
      <c r="DE27" s="422"/>
      <c r="DF27" s="422"/>
      <c r="DG27" s="422"/>
      <c r="DH27" s="422"/>
      <c r="DI27" s="423"/>
    </row>
    <row r="28" spans="1:113" ht="18.75" customHeight="1" x14ac:dyDescent="0.2">
      <c r="A28" s="178"/>
      <c r="B28" s="403"/>
      <c r="C28" s="404"/>
      <c r="D28" s="405"/>
      <c r="E28" s="380" t="s">
        <v>184</v>
      </c>
      <c r="F28" s="381"/>
      <c r="G28" s="381"/>
      <c r="H28" s="381"/>
      <c r="I28" s="381"/>
      <c r="J28" s="381"/>
      <c r="K28" s="382"/>
      <c r="L28" s="377">
        <v>1</v>
      </c>
      <c r="M28" s="378"/>
      <c r="N28" s="378"/>
      <c r="O28" s="378"/>
      <c r="P28" s="379"/>
      <c r="Q28" s="377">
        <v>2520</v>
      </c>
      <c r="R28" s="378"/>
      <c r="S28" s="378"/>
      <c r="T28" s="378"/>
      <c r="U28" s="378"/>
      <c r="V28" s="379"/>
      <c r="W28" s="467"/>
      <c r="X28" s="404"/>
      <c r="Y28" s="405"/>
      <c r="Z28" s="380" t="s">
        <v>185</v>
      </c>
      <c r="AA28" s="381"/>
      <c r="AB28" s="381"/>
      <c r="AC28" s="381"/>
      <c r="AD28" s="381"/>
      <c r="AE28" s="381"/>
      <c r="AF28" s="381"/>
      <c r="AG28" s="382"/>
      <c r="AH28" s="377" t="s">
        <v>137</v>
      </c>
      <c r="AI28" s="378"/>
      <c r="AJ28" s="378"/>
      <c r="AK28" s="378"/>
      <c r="AL28" s="379"/>
      <c r="AM28" s="377" t="s">
        <v>137</v>
      </c>
      <c r="AN28" s="378"/>
      <c r="AO28" s="378"/>
      <c r="AP28" s="378"/>
      <c r="AQ28" s="378"/>
      <c r="AR28" s="379"/>
      <c r="AS28" s="377" t="s">
        <v>137</v>
      </c>
      <c r="AT28" s="378"/>
      <c r="AU28" s="378"/>
      <c r="AV28" s="378"/>
      <c r="AW28" s="378"/>
      <c r="AX28" s="437"/>
      <c r="AY28" s="441" t="s">
        <v>186</v>
      </c>
      <c r="AZ28" s="442"/>
      <c r="BA28" s="442"/>
      <c r="BB28" s="443"/>
      <c r="BC28" s="450" t="s">
        <v>48</v>
      </c>
      <c r="BD28" s="451"/>
      <c r="BE28" s="451"/>
      <c r="BF28" s="451"/>
      <c r="BG28" s="451"/>
      <c r="BH28" s="451"/>
      <c r="BI28" s="451"/>
      <c r="BJ28" s="451"/>
      <c r="BK28" s="451"/>
      <c r="BL28" s="451"/>
      <c r="BM28" s="452"/>
      <c r="BN28" s="453">
        <v>502925</v>
      </c>
      <c r="BO28" s="454"/>
      <c r="BP28" s="454"/>
      <c r="BQ28" s="454"/>
      <c r="BR28" s="454"/>
      <c r="BS28" s="454"/>
      <c r="BT28" s="454"/>
      <c r="BU28" s="455"/>
      <c r="BV28" s="453">
        <v>395850</v>
      </c>
      <c r="BW28" s="454"/>
      <c r="BX28" s="454"/>
      <c r="BY28" s="454"/>
      <c r="BZ28" s="454"/>
      <c r="CA28" s="454"/>
      <c r="CB28" s="454"/>
      <c r="CC28" s="455"/>
      <c r="CD28" s="191"/>
      <c r="CE28" s="456"/>
      <c r="CF28" s="456"/>
      <c r="CG28" s="456"/>
      <c r="CH28" s="456"/>
      <c r="CI28" s="456"/>
      <c r="CJ28" s="456"/>
      <c r="CK28" s="456"/>
      <c r="CL28" s="456"/>
      <c r="CM28" s="456"/>
      <c r="CN28" s="456"/>
      <c r="CO28" s="456"/>
      <c r="CP28" s="456"/>
      <c r="CQ28" s="456"/>
      <c r="CR28" s="456"/>
      <c r="CS28" s="457"/>
      <c r="CT28" s="421"/>
      <c r="CU28" s="422"/>
      <c r="CV28" s="422"/>
      <c r="CW28" s="422"/>
      <c r="CX28" s="422"/>
      <c r="CY28" s="422"/>
      <c r="CZ28" s="422"/>
      <c r="DA28" s="423"/>
      <c r="DB28" s="421"/>
      <c r="DC28" s="422"/>
      <c r="DD28" s="422"/>
      <c r="DE28" s="422"/>
      <c r="DF28" s="422"/>
      <c r="DG28" s="422"/>
      <c r="DH28" s="422"/>
      <c r="DI28" s="423"/>
    </row>
    <row r="29" spans="1:113" ht="18.75" customHeight="1" x14ac:dyDescent="0.2">
      <c r="A29" s="178"/>
      <c r="B29" s="403"/>
      <c r="C29" s="404"/>
      <c r="D29" s="405"/>
      <c r="E29" s="380" t="s">
        <v>187</v>
      </c>
      <c r="F29" s="381"/>
      <c r="G29" s="381"/>
      <c r="H29" s="381"/>
      <c r="I29" s="381"/>
      <c r="J29" s="381"/>
      <c r="K29" s="382"/>
      <c r="L29" s="377">
        <v>12</v>
      </c>
      <c r="M29" s="378"/>
      <c r="N29" s="378"/>
      <c r="O29" s="378"/>
      <c r="P29" s="379"/>
      <c r="Q29" s="377">
        <v>2100</v>
      </c>
      <c r="R29" s="378"/>
      <c r="S29" s="378"/>
      <c r="T29" s="378"/>
      <c r="U29" s="378"/>
      <c r="V29" s="379"/>
      <c r="W29" s="468"/>
      <c r="X29" s="469"/>
      <c r="Y29" s="470"/>
      <c r="Z29" s="380" t="s">
        <v>188</v>
      </c>
      <c r="AA29" s="381"/>
      <c r="AB29" s="381"/>
      <c r="AC29" s="381"/>
      <c r="AD29" s="381"/>
      <c r="AE29" s="381"/>
      <c r="AF29" s="381"/>
      <c r="AG29" s="382"/>
      <c r="AH29" s="377">
        <v>187</v>
      </c>
      <c r="AI29" s="378"/>
      <c r="AJ29" s="378"/>
      <c r="AK29" s="378"/>
      <c r="AL29" s="379"/>
      <c r="AM29" s="377">
        <v>585060</v>
      </c>
      <c r="AN29" s="378"/>
      <c r="AO29" s="378"/>
      <c r="AP29" s="378"/>
      <c r="AQ29" s="378"/>
      <c r="AR29" s="379"/>
      <c r="AS29" s="377">
        <v>3129</v>
      </c>
      <c r="AT29" s="378"/>
      <c r="AU29" s="378"/>
      <c r="AV29" s="378"/>
      <c r="AW29" s="378"/>
      <c r="AX29" s="437"/>
      <c r="AY29" s="444"/>
      <c r="AZ29" s="445"/>
      <c r="BA29" s="445"/>
      <c r="BB29" s="446"/>
      <c r="BC29" s="438" t="s">
        <v>189</v>
      </c>
      <c r="BD29" s="439"/>
      <c r="BE29" s="439"/>
      <c r="BF29" s="439"/>
      <c r="BG29" s="439"/>
      <c r="BH29" s="439"/>
      <c r="BI29" s="439"/>
      <c r="BJ29" s="439"/>
      <c r="BK29" s="439"/>
      <c r="BL29" s="439"/>
      <c r="BM29" s="440"/>
      <c r="BN29" s="424">
        <v>2089686</v>
      </c>
      <c r="BO29" s="425"/>
      <c r="BP29" s="425"/>
      <c r="BQ29" s="425"/>
      <c r="BR29" s="425"/>
      <c r="BS29" s="425"/>
      <c r="BT29" s="425"/>
      <c r="BU29" s="426"/>
      <c r="BV29" s="424">
        <v>1825445</v>
      </c>
      <c r="BW29" s="425"/>
      <c r="BX29" s="425"/>
      <c r="BY29" s="425"/>
      <c r="BZ29" s="425"/>
      <c r="CA29" s="425"/>
      <c r="CB29" s="425"/>
      <c r="CC29" s="426"/>
      <c r="CD29" s="193"/>
      <c r="CE29" s="456"/>
      <c r="CF29" s="456"/>
      <c r="CG29" s="456"/>
      <c r="CH29" s="456"/>
      <c r="CI29" s="456"/>
      <c r="CJ29" s="456"/>
      <c r="CK29" s="456"/>
      <c r="CL29" s="456"/>
      <c r="CM29" s="456"/>
      <c r="CN29" s="456"/>
      <c r="CO29" s="456"/>
      <c r="CP29" s="456"/>
      <c r="CQ29" s="456"/>
      <c r="CR29" s="456"/>
      <c r="CS29" s="457"/>
      <c r="CT29" s="421"/>
      <c r="CU29" s="422"/>
      <c r="CV29" s="422"/>
      <c r="CW29" s="422"/>
      <c r="CX29" s="422"/>
      <c r="CY29" s="422"/>
      <c r="CZ29" s="422"/>
      <c r="DA29" s="423"/>
      <c r="DB29" s="421"/>
      <c r="DC29" s="422"/>
      <c r="DD29" s="422"/>
      <c r="DE29" s="422"/>
      <c r="DF29" s="422"/>
      <c r="DG29" s="422"/>
      <c r="DH29" s="422"/>
      <c r="DI29" s="423"/>
    </row>
    <row r="30" spans="1:113" ht="18.75" customHeight="1" thickBot="1" x14ac:dyDescent="0.25">
      <c r="A30" s="178"/>
      <c r="B30" s="406"/>
      <c r="C30" s="407"/>
      <c r="D30" s="408"/>
      <c r="E30" s="385"/>
      <c r="F30" s="386"/>
      <c r="G30" s="386"/>
      <c r="H30" s="386"/>
      <c r="I30" s="386"/>
      <c r="J30" s="386"/>
      <c r="K30" s="387"/>
      <c r="L30" s="388"/>
      <c r="M30" s="389"/>
      <c r="N30" s="389"/>
      <c r="O30" s="389"/>
      <c r="P30" s="390"/>
      <c r="Q30" s="388"/>
      <c r="R30" s="389"/>
      <c r="S30" s="389"/>
      <c r="T30" s="389"/>
      <c r="U30" s="389"/>
      <c r="V30" s="390"/>
      <c r="W30" s="391" t="s">
        <v>190</v>
      </c>
      <c r="X30" s="392"/>
      <c r="Y30" s="392"/>
      <c r="Z30" s="392"/>
      <c r="AA30" s="392"/>
      <c r="AB30" s="392"/>
      <c r="AC30" s="392"/>
      <c r="AD30" s="392"/>
      <c r="AE30" s="392"/>
      <c r="AF30" s="392"/>
      <c r="AG30" s="393"/>
      <c r="AH30" s="394">
        <v>97.7</v>
      </c>
      <c r="AI30" s="395"/>
      <c r="AJ30" s="395"/>
      <c r="AK30" s="395"/>
      <c r="AL30" s="395"/>
      <c r="AM30" s="395"/>
      <c r="AN30" s="395"/>
      <c r="AO30" s="395"/>
      <c r="AP30" s="395"/>
      <c r="AQ30" s="395"/>
      <c r="AR30" s="395"/>
      <c r="AS30" s="395"/>
      <c r="AT30" s="395"/>
      <c r="AU30" s="395"/>
      <c r="AV30" s="395"/>
      <c r="AW30" s="395"/>
      <c r="AX30" s="396"/>
      <c r="AY30" s="447"/>
      <c r="AZ30" s="448"/>
      <c r="BA30" s="448"/>
      <c r="BB30" s="449"/>
      <c r="BC30" s="397" t="s">
        <v>50</v>
      </c>
      <c r="BD30" s="398"/>
      <c r="BE30" s="398"/>
      <c r="BF30" s="398"/>
      <c r="BG30" s="398"/>
      <c r="BH30" s="398"/>
      <c r="BI30" s="398"/>
      <c r="BJ30" s="398"/>
      <c r="BK30" s="398"/>
      <c r="BL30" s="398"/>
      <c r="BM30" s="399"/>
      <c r="BN30" s="458">
        <v>2680749</v>
      </c>
      <c r="BO30" s="459"/>
      <c r="BP30" s="459"/>
      <c r="BQ30" s="459"/>
      <c r="BR30" s="459"/>
      <c r="BS30" s="459"/>
      <c r="BT30" s="459"/>
      <c r="BU30" s="460"/>
      <c r="BV30" s="458">
        <v>2712962</v>
      </c>
      <c r="BW30" s="459"/>
      <c r="BX30" s="459"/>
      <c r="BY30" s="459"/>
      <c r="BZ30" s="459"/>
      <c r="CA30" s="459"/>
      <c r="CB30" s="459"/>
      <c r="CC30" s="46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3" t="s">
        <v>191</v>
      </c>
      <c r="D32" s="383"/>
      <c r="E32" s="383"/>
      <c r="F32" s="383"/>
      <c r="G32" s="383"/>
      <c r="H32" s="383"/>
      <c r="I32" s="383"/>
      <c r="J32" s="383"/>
      <c r="K32" s="383"/>
      <c r="L32" s="383"/>
      <c r="M32" s="383"/>
      <c r="N32" s="383"/>
      <c r="O32" s="383"/>
      <c r="P32" s="383"/>
      <c r="Q32" s="383"/>
      <c r="R32" s="383"/>
      <c r="S32" s="383"/>
      <c r="U32" s="384" t="s">
        <v>192</v>
      </c>
      <c r="V32" s="384"/>
      <c r="W32" s="384"/>
      <c r="X32" s="384"/>
      <c r="Y32" s="384"/>
      <c r="Z32" s="384"/>
      <c r="AA32" s="384"/>
      <c r="AB32" s="384"/>
      <c r="AC32" s="384"/>
      <c r="AD32" s="384"/>
      <c r="AE32" s="384"/>
      <c r="AF32" s="384"/>
      <c r="AG32" s="384"/>
      <c r="AH32" s="384"/>
      <c r="AI32" s="384"/>
      <c r="AJ32" s="384"/>
      <c r="AK32" s="384"/>
      <c r="AM32" s="384" t="s">
        <v>193</v>
      </c>
      <c r="AN32" s="384"/>
      <c r="AO32" s="384"/>
      <c r="AP32" s="384"/>
      <c r="AQ32" s="384"/>
      <c r="AR32" s="384"/>
      <c r="AS32" s="384"/>
      <c r="AT32" s="384"/>
      <c r="AU32" s="384"/>
      <c r="AV32" s="384"/>
      <c r="AW32" s="384"/>
      <c r="AX32" s="384"/>
      <c r="AY32" s="384"/>
      <c r="AZ32" s="384"/>
      <c r="BA32" s="384"/>
      <c r="BB32" s="384"/>
      <c r="BC32" s="384"/>
      <c r="BE32" s="384" t="s">
        <v>194</v>
      </c>
      <c r="BF32" s="384"/>
      <c r="BG32" s="384"/>
      <c r="BH32" s="384"/>
      <c r="BI32" s="384"/>
      <c r="BJ32" s="384"/>
      <c r="BK32" s="384"/>
      <c r="BL32" s="384"/>
      <c r="BM32" s="384"/>
      <c r="BN32" s="384"/>
      <c r="BO32" s="384"/>
      <c r="BP32" s="384"/>
      <c r="BQ32" s="384"/>
      <c r="BR32" s="384"/>
      <c r="BS32" s="384"/>
      <c r="BT32" s="384"/>
      <c r="BU32" s="384"/>
      <c r="BW32" s="384" t="s">
        <v>195</v>
      </c>
      <c r="BX32" s="384"/>
      <c r="BY32" s="384"/>
      <c r="BZ32" s="384"/>
      <c r="CA32" s="384"/>
      <c r="CB32" s="384"/>
      <c r="CC32" s="384"/>
      <c r="CD32" s="384"/>
      <c r="CE32" s="384"/>
      <c r="CF32" s="384"/>
      <c r="CG32" s="384"/>
      <c r="CH32" s="384"/>
      <c r="CI32" s="384"/>
      <c r="CJ32" s="384"/>
      <c r="CK32" s="384"/>
      <c r="CL32" s="384"/>
      <c r="CM32" s="384"/>
      <c r="CO32" s="384" t="s">
        <v>196</v>
      </c>
      <c r="CP32" s="384"/>
      <c r="CQ32" s="384"/>
      <c r="CR32" s="384"/>
      <c r="CS32" s="384"/>
      <c r="CT32" s="384"/>
      <c r="CU32" s="384"/>
      <c r="CV32" s="384"/>
      <c r="CW32" s="384"/>
      <c r="CX32" s="384"/>
      <c r="CY32" s="384"/>
      <c r="CZ32" s="384"/>
      <c r="DA32" s="384"/>
      <c r="DB32" s="384"/>
      <c r="DC32" s="384"/>
      <c r="DD32" s="384"/>
      <c r="DE32" s="384"/>
      <c r="DI32" s="201"/>
    </row>
    <row r="33" spans="1:113" ht="13.5" customHeight="1" x14ac:dyDescent="0.2">
      <c r="A33" s="178"/>
      <c r="B33" s="202"/>
      <c r="C33" s="376" t="s">
        <v>197</v>
      </c>
      <c r="D33" s="376"/>
      <c r="E33" s="375" t="s">
        <v>198</v>
      </c>
      <c r="F33" s="375"/>
      <c r="G33" s="375"/>
      <c r="H33" s="375"/>
      <c r="I33" s="375"/>
      <c r="J33" s="375"/>
      <c r="K33" s="375"/>
      <c r="L33" s="375"/>
      <c r="M33" s="375"/>
      <c r="N33" s="375"/>
      <c r="O33" s="375"/>
      <c r="P33" s="375"/>
      <c r="Q33" s="375"/>
      <c r="R33" s="375"/>
      <c r="S33" s="375"/>
      <c r="T33" s="203"/>
      <c r="U33" s="376" t="s">
        <v>197</v>
      </c>
      <c r="V33" s="376"/>
      <c r="W33" s="375" t="s">
        <v>198</v>
      </c>
      <c r="X33" s="375"/>
      <c r="Y33" s="375"/>
      <c r="Z33" s="375"/>
      <c r="AA33" s="375"/>
      <c r="AB33" s="375"/>
      <c r="AC33" s="375"/>
      <c r="AD33" s="375"/>
      <c r="AE33" s="375"/>
      <c r="AF33" s="375"/>
      <c r="AG33" s="375"/>
      <c r="AH33" s="375"/>
      <c r="AI33" s="375"/>
      <c r="AJ33" s="375"/>
      <c r="AK33" s="375"/>
      <c r="AL33" s="203"/>
      <c r="AM33" s="376" t="s">
        <v>197</v>
      </c>
      <c r="AN33" s="376"/>
      <c r="AO33" s="375" t="s">
        <v>198</v>
      </c>
      <c r="AP33" s="375"/>
      <c r="AQ33" s="375"/>
      <c r="AR33" s="375"/>
      <c r="AS33" s="375"/>
      <c r="AT33" s="375"/>
      <c r="AU33" s="375"/>
      <c r="AV33" s="375"/>
      <c r="AW33" s="375"/>
      <c r="AX33" s="375"/>
      <c r="AY33" s="375"/>
      <c r="AZ33" s="375"/>
      <c r="BA33" s="375"/>
      <c r="BB33" s="375"/>
      <c r="BC33" s="375"/>
      <c r="BD33" s="204"/>
      <c r="BE33" s="375" t="s">
        <v>199</v>
      </c>
      <c r="BF33" s="375"/>
      <c r="BG33" s="375" t="s">
        <v>200</v>
      </c>
      <c r="BH33" s="375"/>
      <c r="BI33" s="375"/>
      <c r="BJ33" s="375"/>
      <c r="BK33" s="375"/>
      <c r="BL33" s="375"/>
      <c r="BM33" s="375"/>
      <c r="BN33" s="375"/>
      <c r="BO33" s="375"/>
      <c r="BP33" s="375"/>
      <c r="BQ33" s="375"/>
      <c r="BR33" s="375"/>
      <c r="BS33" s="375"/>
      <c r="BT33" s="375"/>
      <c r="BU33" s="375"/>
      <c r="BV33" s="204"/>
      <c r="BW33" s="376" t="s">
        <v>199</v>
      </c>
      <c r="BX33" s="376"/>
      <c r="BY33" s="375" t="s">
        <v>201</v>
      </c>
      <c r="BZ33" s="375"/>
      <c r="CA33" s="375"/>
      <c r="CB33" s="375"/>
      <c r="CC33" s="375"/>
      <c r="CD33" s="375"/>
      <c r="CE33" s="375"/>
      <c r="CF33" s="375"/>
      <c r="CG33" s="375"/>
      <c r="CH33" s="375"/>
      <c r="CI33" s="375"/>
      <c r="CJ33" s="375"/>
      <c r="CK33" s="375"/>
      <c r="CL33" s="375"/>
      <c r="CM33" s="375"/>
      <c r="CN33" s="203"/>
      <c r="CO33" s="376" t="s">
        <v>197</v>
      </c>
      <c r="CP33" s="376"/>
      <c r="CQ33" s="375" t="s">
        <v>202</v>
      </c>
      <c r="CR33" s="375"/>
      <c r="CS33" s="375"/>
      <c r="CT33" s="375"/>
      <c r="CU33" s="375"/>
      <c r="CV33" s="375"/>
      <c r="CW33" s="375"/>
      <c r="CX33" s="375"/>
      <c r="CY33" s="375"/>
      <c r="CZ33" s="375"/>
      <c r="DA33" s="375"/>
      <c r="DB33" s="375"/>
      <c r="DC33" s="375"/>
      <c r="DD33" s="375"/>
      <c r="DE33" s="375"/>
      <c r="DF33" s="203"/>
      <c r="DG33" s="374" t="s">
        <v>203</v>
      </c>
      <c r="DH33" s="374"/>
      <c r="DI33" s="205"/>
    </row>
    <row r="34" spans="1:113" ht="32.25" customHeight="1" x14ac:dyDescent="0.2">
      <c r="A34" s="178"/>
      <c r="B34" s="202"/>
      <c r="C34" s="372">
        <f>IF(E34="","",1)</f>
        <v>1</v>
      </c>
      <c r="D34" s="372"/>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78"/>
      <c r="U34" s="372">
        <f>IF(W34="","",MAX(C34:D43)+1)</f>
        <v>3</v>
      </c>
      <c r="V34" s="372"/>
      <c r="W34" s="373" t="str">
        <f>IF('各会計、関係団体の財政状況及び健全化判断比率'!B28="","",'各会計、関係団体の財政状況及び健全化判断比率'!B28)</f>
        <v>国民健康保険事業特別会計</v>
      </c>
      <c r="X34" s="373"/>
      <c r="Y34" s="373"/>
      <c r="Z34" s="373"/>
      <c r="AA34" s="373"/>
      <c r="AB34" s="373"/>
      <c r="AC34" s="373"/>
      <c r="AD34" s="373"/>
      <c r="AE34" s="373"/>
      <c r="AF34" s="373"/>
      <c r="AG34" s="373"/>
      <c r="AH34" s="373"/>
      <c r="AI34" s="373"/>
      <c r="AJ34" s="373"/>
      <c r="AK34" s="373"/>
      <c r="AL34" s="178"/>
      <c r="AM34" s="372">
        <f>IF(AO34="","",MAX(C34:D43,U34:V43)+1)</f>
        <v>6</v>
      </c>
      <c r="AN34" s="372"/>
      <c r="AO34" s="373" t="str">
        <f>IF('各会計、関係団体の財政状況及び健全化判断比率'!B31="","",'各会計、関係団体の財政状況及び健全化判断比率'!B31)</f>
        <v>水道事業会計</v>
      </c>
      <c r="AP34" s="373"/>
      <c r="AQ34" s="373"/>
      <c r="AR34" s="373"/>
      <c r="AS34" s="373"/>
      <c r="AT34" s="373"/>
      <c r="AU34" s="373"/>
      <c r="AV34" s="373"/>
      <c r="AW34" s="373"/>
      <c r="AX34" s="373"/>
      <c r="AY34" s="373"/>
      <c r="AZ34" s="373"/>
      <c r="BA34" s="373"/>
      <c r="BB34" s="373"/>
      <c r="BC34" s="373"/>
      <c r="BD34" s="178"/>
      <c r="BE34" s="372">
        <f>IF(BG34="","",MAX(C34:D43,U34:V43,AM34:AN43)+1)</f>
        <v>7</v>
      </c>
      <c r="BF34" s="372"/>
      <c r="BG34" s="373" t="str">
        <f>IF('各会計、関係団体の財政状況及び健全化判断比率'!B32="","",'各会計、関係団体の財政状況及び健全化判断比率'!B32)</f>
        <v>下水道事業特別会計</v>
      </c>
      <c r="BH34" s="373"/>
      <c r="BI34" s="373"/>
      <c r="BJ34" s="373"/>
      <c r="BK34" s="373"/>
      <c r="BL34" s="373"/>
      <c r="BM34" s="373"/>
      <c r="BN34" s="373"/>
      <c r="BO34" s="373"/>
      <c r="BP34" s="373"/>
      <c r="BQ34" s="373"/>
      <c r="BR34" s="373"/>
      <c r="BS34" s="373"/>
      <c r="BT34" s="373"/>
      <c r="BU34" s="373"/>
      <c r="BV34" s="178"/>
      <c r="BW34" s="372">
        <f>IF(BY34="","",MAX(C34:D43,U34:V43,AM34:AN43,BE34:BF43)+1)</f>
        <v>8</v>
      </c>
      <c r="BX34" s="372"/>
      <c r="BY34" s="373" t="str">
        <f>IF('各会計、関係団体の財政状況及び健全化判断比率'!B68="","",'各会計、関係団体の財政状況及び健全化判断比率'!B68)</f>
        <v>邑智郡総合事務組合（普通）</v>
      </c>
      <c r="BZ34" s="373"/>
      <c r="CA34" s="373"/>
      <c r="CB34" s="373"/>
      <c r="CC34" s="373"/>
      <c r="CD34" s="373"/>
      <c r="CE34" s="373"/>
      <c r="CF34" s="373"/>
      <c r="CG34" s="373"/>
      <c r="CH34" s="373"/>
      <c r="CI34" s="373"/>
      <c r="CJ34" s="373"/>
      <c r="CK34" s="373"/>
      <c r="CL34" s="373"/>
      <c r="CM34" s="373"/>
      <c r="CN34" s="178"/>
      <c r="CO34" s="372">
        <f>IF(CQ34="","",MAX(C34:D43,U34:V43,AM34:AN43,BE34:BF43,BW34:BX43)+1)</f>
        <v>15</v>
      </c>
      <c r="CP34" s="372"/>
      <c r="CQ34" s="373" t="str">
        <f>IF('各会計、関係団体の財政状況及び健全化判断比率'!BS7="","",'各会計、関係団体の財政状況及び健全化判断比率'!BS7)</f>
        <v>公益財団法人邑智郡広域振興財団</v>
      </c>
      <c r="CR34" s="373"/>
      <c r="CS34" s="373"/>
      <c r="CT34" s="373"/>
      <c r="CU34" s="373"/>
      <c r="CV34" s="373"/>
      <c r="CW34" s="373"/>
      <c r="CX34" s="373"/>
      <c r="CY34" s="373"/>
      <c r="CZ34" s="373"/>
      <c r="DA34" s="373"/>
      <c r="DB34" s="373"/>
      <c r="DC34" s="373"/>
      <c r="DD34" s="373"/>
      <c r="DE34" s="373"/>
      <c r="DG34" s="370" t="str">
        <f>IF('各会計、関係団体の財政状況及び健全化判断比率'!BR7="","",'各会計、関係団体の財政状況及び健全化判断比率'!BR7)</f>
        <v/>
      </c>
      <c r="DH34" s="370"/>
      <c r="DI34" s="205"/>
    </row>
    <row r="35" spans="1:113" ht="32.25" customHeight="1" x14ac:dyDescent="0.2">
      <c r="A35" s="178"/>
      <c r="B35" s="202"/>
      <c r="C35" s="372">
        <f>IF(E35="","",C34+1)</f>
        <v>2</v>
      </c>
      <c r="D35" s="372"/>
      <c r="E35" s="373" t="str">
        <f>IF('各会計、関係団体の財政状況及び健全化判断比率'!B8="","",'各会計、関係団体の財政状況及び健全化判断比率'!B8)</f>
        <v>電気通信事業特別会計</v>
      </c>
      <c r="F35" s="373"/>
      <c r="G35" s="373"/>
      <c r="H35" s="373"/>
      <c r="I35" s="373"/>
      <c r="J35" s="373"/>
      <c r="K35" s="373"/>
      <c r="L35" s="373"/>
      <c r="M35" s="373"/>
      <c r="N35" s="373"/>
      <c r="O35" s="373"/>
      <c r="P35" s="373"/>
      <c r="Q35" s="373"/>
      <c r="R35" s="373"/>
      <c r="S35" s="373"/>
      <c r="T35" s="178"/>
      <c r="U35" s="372">
        <f>IF(W35="","",U34+1)</f>
        <v>4</v>
      </c>
      <c r="V35" s="372"/>
      <c r="W35" s="373" t="str">
        <f>IF('各会計、関係団体の財政状況及び健全化判断比率'!B29="","",'各会計、関係団体の財政状況及び健全化判断比率'!B29)</f>
        <v>国民健康保険直営診療所事業特別会計</v>
      </c>
      <c r="X35" s="373"/>
      <c r="Y35" s="373"/>
      <c r="Z35" s="373"/>
      <c r="AA35" s="373"/>
      <c r="AB35" s="373"/>
      <c r="AC35" s="373"/>
      <c r="AD35" s="373"/>
      <c r="AE35" s="373"/>
      <c r="AF35" s="373"/>
      <c r="AG35" s="373"/>
      <c r="AH35" s="373"/>
      <c r="AI35" s="373"/>
      <c r="AJ35" s="373"/>
      <c r="AK35" s="373"/>
      <c r="AL35" s="178"/>
      <c r="AM35" s="372" t="str">
        <f t="shared" ref="AM35:AM43" si="0">IF(AO35="","",AM34+1)</f>
        <v/>
      </c>
      <c r="AN35" s="372"/>
      <c r="AO35" s="373"/>
      <c r="AP35" s="373"/>
      <c r="AQ35" s="373"/>
      <c r="AR35" s="373"/>
      <c r="AS35" s="373"/>
      <c r="AT35" s="373"/>
      <c r="AU35" s="373"/>
      <c r="AV35" s="373"/>
      <c r="AW35" s="373"/>
      <c r="AX35" s="373"/>
      <c r="AY35" s="373"/>
      <c r="AZ35" s="373"/>
      <c r="BA35" s="373"/>
      <c r="BB35" s="373"/>
      <c r="BC35" s="373"/>
      <c r="BD35" s="178"/>
      <c r="BE35" s="372" t="str">
        <f t="shared" ref="BE35:BE43" si="1">IF(BG35="","",BE34+1)</f>
        <v/>
      </c>
      <c r="BF35" s="372"/>
      <c r="BG35" s="373"/>
      <c r="BH35" s="373"/>
      <c r="BI35" s="373"/>
      <c r="BJ35" s="373"/>
      <c r="BK35" s="373"/>
      <c r="BL35" s="373"/>
      <c r="BM35" s="373"/>
      <c r="BN35" s="373"/>
      <c r="BO35" s="373"/>
      <c r="BP35" s="373"/>
      <c r="BQ35" s="373"/>
      <c r="BR35" s="373"/>
      <c r="BS35" s="373"/>
      <c r="BT35" s="373"/>
      <c r="BU35" s="373"/>
      <c r="BV35" s="178"/>
      <c r="BW35" s="372">
        <f t="shared" ref="BW35:BW43" si="2">IF(BY35="","",BW34+1)</f>
        <v>9</v>
      </c>
      <c r="BX35" s="372"/>
      <c r="BY35" s="373" t="str">
        <f>IF('各会計、関係団体の財政状況及び健全化判断比率'!B69="","",'各会計、関係団体の財政状況及び健全化判断比率'!B69)</f>
        <v>邑智郡総合事務組合（介護）</v>
      </c>
      <c r="BZ35" s="373"/>
      <c r="CA35" s="373"/>
      <c r="CB35" s="373"/>
      <c r="CC35" s="373"/>
      <c r="CD35" s="373"/>
      <c r="CE35" s="373"/>
      <c r="CF35" s="373"/>
      <c r="CG35" s="373"/>
      <c r="CH35" s="373"/>
      <c r="CI35" s="373"/>
      <c r="CJ35" s="373"/>
      <c r="CK35" s="373"/>
      <c r="CL35" s="373"/>
      <c r="CM35" s="373"/>
      <c r="CN35" s="178"/>
      <c r="CO35" s="372">
        <f t="shared" ref="CO35:CO43" si="3">IF(CQ35="","",CO34+1)</f>
        <v>16</v>
      </c>
      <c r="CP35" s="372"/>
      <c r="CQ35" s="373" t="str">
        <f>IF('各会計、関係団体の財政状況及び健全化判断比率'!BS8="","",'各会計、関係団体の財政状況及び健全化判断比率'!BS8)</f>
        <v>合同会社アグリサポートおーなん</v>
      </c>
      <c r="CR35" s="373"/>
      <c r="CS35" s="373"/>
      <c r="CT35" s="373"/>
      <c r="CU35" s="373"/>
      <c r="CV35" s="373"/>
      <c r="CW35" s="373"/>
      <c r="CX35" s="373"/>
      <c r="CY35" s="373"/>
      <c r="CZ35" s="373"/>
      <c r="DA35" s="373"/>
      <c r="DB35" s="373"/>
      <c r="DC35" s="373"/>
      <c r="DD35" s="373"/>
      <c r="DE35" s="373"/>
      <c r="DG35" s="370" t="str">
        <f>IF('各会計、関係団体の財政状況及び健全化判断比率'!BR8="","",'各会計、関係団体の財政状況及び健全化判断比率'!BR8)</f>
        <v/>
      </c>
      <c r="DH35" s="370"/>
      <c r="DI35" s="205"/>
    </row>
    <row r="36" spans="1:113" ht="32.25" customHeight="1" x14ac:dyDescent="0.2">
      <c r="A36" s="178"/>
      <c r="B36" s="202"/>
      <c r="C36" s="372" t="str">
        <f>IF(E36="","",C35+1)</f>
        <v/>
      </c>
      <c r="D36" s="372"/>
      <c r="E36" s="373" t="str">
        <f>IF('各会計、関係団体の財政状況及び健全化判断比率'!B9="","",'各会計、関係団体の財政状況及び健全化判断比率'!B9)</f>
        <v/>
      </c>
      <c r="F36" s="373"/>
      <c r="G36" s="373"/>
      <c r="H36" s="373"/>
      <c r="I36" s="373"/>
      <c r="J36" s="373"/>
      <c r="K36" s="373"/>
      <c r="L36" s="373"/>
      <c r="M36" s="373"/>
      <c r="N36" s="373"/>
      <c r="O36" s="373"/>
      <c r="P36" s="373"/>
      <c r="Q36" s="373"/>
      <c r="R36" s="373"/>
      <c r="S36" s="373"/>
      <c r="T36" s="178"/>
      <c r="U36" s="372">
        <f t="shared" ref="U36:U43" si="4">IF(W36="","",U35+1)</f>
        <v>5</v>
      </c>
      <c r="V36" s="372"/>
      <c r="W36" s="373" t="str">
        <f>IF('各会計、関係団体の財政状況及び健全化判断比率'!B30="","",'各会計、関係団体の財政状況及び健全化判断比率'!B30)</f>
        <v>後期高齢者医療事業特別会計</v>
      </c>
      <c r="X36" s="373"/>
      <c r="Y36" s="373"/>
      <c r="Z36" s="373"/>
      <c r="AA36" s="373"/>
      <c r="AB36" s="373"/>
      <c r="AC36" s="373"/>
      <c r="AD36" s="373"/>
      <c r="AE36" s="373"/>
      <c r="AF36" s="373"/>
      <c r="AG36" s="373"/>
      <c r="AH36" s="373"/>
      <c r="AI36" s="373"/>
      <c r="AJ36" s="373"/>
      <c r="AK36" s="373"/>
      <c r="AL36" s="178"/>
      <c r="AM36" s="372" t="str">
        <f t="shared" si="0"/>
        <v/>
      </c>
      <c r="AN36" s="372"/>
      <c r="AO36" s="373"/>
      <c r="AP36" s="373"/>
      <c r="AQ36" s="373"/>
      <c r="AR36" s="373"/>
      <c r="AS36" s="373"/>
      <c r="AT36" s="373"/>
      <c r="AU36" s="373"/>
      <c r="AV36" s="373"/>
      <c r="AW36" s="373"/>
      <c r="AX36" s="373"/>
      <c r="AY36" s="373"/>
      <c r="AZ36" s="373"/>
      <c r="BA36" s="373"/>
      <c r="BB36" s="373"/>
      <c r="BC36" s="373"/>
      <c r="BD36" s="178"/>
      <c r="BE36" s="372" t="str">
        <f t="shared" si="1"/>
        <v/>
      </c>
      <c r="BF36" s="372"/>
      <c r="BG36" s="373"/>
      <c r="BH36" s="373"/>
      <c r="BI36" s="373"/>
      <c r="BJ36" s="373"/>
      <c r="BK36" s="373"/>
      <c r="BL36" s="373"/>
      <c r="BM36" s="373"/>
      <c r="BN36" s="373"/>
      <c r="BO36" s="373"/>
      <c r="BP36" s="373"/>
      <c r="BQ36" s="373"/>
      <c r="BR36" s="373"/>
      <c r="BS36" s="373"/>
      <c r="BT36" s="373"/>
      <c r="BU36" s="373"/>
      <c r="BV36" s="178"/>
      <c r="BW36" s="372">
        <f t="shared" si="2"/>
        <v>10</v>
      </c>
      <c r="BX36" s="372"/>
      <c r="BY36" s="373" t="str">
        <f>IF('各会計、関係団体の財政状況及び健全化判断比率'!B70="","",'各会計、関係団体の財政状況及び健全化判断比率'!B70)</f>
        <v>邑智郡公立病院組合</v>
      </c>
      <c r="BZ36" s="373"/>
      <c r="CA36" s="373"/>
      <c r="CB36" s="373"/>
      <c r="CC36" s="373"/>
      <c r="CD36" s="373"/>
      <c r="CE36" s="373"/>
      <c r="CF36" s="373"/>
      <c r="CG36" s="373"/>
      <c r="CH36" s="373"/>
      <c r="CI36" s="373"/>
      <c r="CJ36" s="373"/>
      <c r="CK36" s="373"/>
      <c r="CL36" s="373"/>
      <c r="CM36" s="373"/>
      <c r="CN36" s="178"/>
      <c r="CO36" s="372">
        <f t="shared" si="3"/>
        <v>17</v>
      </c>
      <c r="CP36" s="372"/>
      <c r="CQ36" s="373" t="str">
        <f>IF('各会計、関係団体の財政状況及び健全化判断比率'!BS9="","",'各会計、関係団体の財政状況及び健全化判断比率'!BS9)</f>
        <v>おおなんきらりエネルギー株式会社</v>
      </c>
      <c r="CR36" s="373"/>
      <c r="CS36" s="373"/>
      <c r="CT36" s="373"/>
      <c r="CU36" s="373"/>
      <c r="CV36" s="373"/>
      <c r="CW36" s="373"/>
      <c r="CX36" s="373"/>
      <c r="CY36" s="373"/>
      <c r="CZ36" s="373"/>
      <c r="DA36" s="373"/>
      <c r="DB36" s="373"/>
      <c r="DC36" s="373"/>
      <c r="DD36" s="373"/>
      <c r="DE36" s="373"/>
      <c r="DG36" s="370" t="str">
        <f>IF('各会計、関係団体の財政状況及び健全化判断比率'!BR9="","",'各会計、関係団体の財政状況及び健全化判断比率'!BR9)</f>
        <v/>
      </c>
      <c r="DH36" s="370"/>
      <c r="DI36" s="205"/>
    </row>
    <row r="37" spans="1:113" ht="32.25" customHeight="1" x14ac:dyDescent="0.2">
      <c r="A37" s="178"/>
      <c r="B37" s="202"/>
      <c r="C37" s="372" t="str">
        <f>IF(E37="","",C36+1)</f>
        <v/>
      </c>
      <c r="D37" s="372"/>
      <c r="E37" s="373" t="str">
        <f>IF('各会計、関係団体の財政状況及び健全化判断比率'!B10="","",'各会計、関係団体の財政状況及び健全化判断比率'!B10)</f>
        <v/>
      </c>
      <c r="F37" s="373"/>
      <c r="G37" s="373"/>
      <c r="H37" s="373"/>
      <c r="I37" s="373"/>
      <c r="J37" s="373"/>
      <c r="K37" s="373"/>
      <c r="L37" s="373"/>
      <c r="M37" s="373"/>
      <c r="N37" s="373"/>
      <c r="O37" s="373"/>
      <c r="P37" s="373"/>
      <c r="Q37" s="373"/>
      <c r="R37" s="373"/>
      <c r="S37" s="373"/>
      <c r="T37" s="178"/>
      <c r="U37" s="372" t="str">
        <f t="shared" si="4"/>
        <v/>
      </c>
      <c r="V37" s="372"/>
      <c r="W37" s="373"/>
      <c r="X37" s="373"/>
      <c r="Y37" s="373"/>
      <c r="Z37" s="373"/>
      <c r="AA37" s="373"/>
      <c r="AB37" s="373"/>
      <c r="AC37" s="373"/>
      <c r="AD37" s="373"/>
      <c r="AE37" s="373"/>
      <c r="AF37" s="373"/>
      <c r="AG37" s="373"/>
      <c r="AH37" s="373"/>
      <c r="AI37" s="373"/>
      <c r="AJ37" s="373"/>
      <c r="AK37" s="373"/>
      <c r="AL37" s="178"/>
      <c r="AM37" s="372" t="str">
        <f t="shared" si="0"/>
        <v/>
      </c>
      <c r="AN37" s="372"/>
      <c r="AO37" s="373"/>
      <c r="AP37" s="373"/>
      <c r="AQ37" s="373"/>
      <c r="AR37" s="373"/>
      <c r="AS37" s="373"/>
      <c r="AT37" s="373"/>
      <c r="AU37" s="373"/>
      <c r="AV37" s="373"/>
      <c r="AW37" s="373"/>
      <c r="AX37" s="373"/>
      <c r="AY37" s="373"/>
      <c r="AZ37" s="373"/>
      <c r="BA37" s="373"/>
      <c r="BB37" s="373"/>
      <c r="BC37" s="373"/>
      <c r="BD37" s="178"/>
      <c r="BE37" s="372" t="str">
        <f t="shared" si="1"/>
        <v/>
      </c>
      <c r="BF37" s="372"/>
      <c r="BG37" s="373"/>
      <c r="BH37" s="373"/>
      <c r="BI37" s="373"/>
      <c r="BJ37" s="373"/>
      <c r="BK37" s="373"/>
      <c r="BL37" s="373"/>
      <c r="BM37" s="373"/>
      <c r="BN37" s="373"/>
      <c r="BO37" s="373"/>
      <c r="BP37" s="373"/>
      <c r="BQ37" s="373"/>
      <c r="BR37" s="373"/>
      <c r="BS37" s="373"/>
      <c r="BT37" s="373"/>
      <c r="BU37" s="373"/>
      <c r="BV37" s="178"/>
      <c r="BW37" s="372">
        <f t="shared" si="2"/>
        <v>11</v>
      </c>
      <c r="BX37" s="372"/>
      <c r="BY37" s="373" t="str">
        <f>IF('各会計、関係団体の財政状況及び健全化判断比率'!B71="","",'各会計、関係団体の財政状況及び健全化判断比率'!B71)</f>
        <v>江津邑智消防組合</v>
      </c>
      <c r="BZ37" s="373"/>
      <c r="CA37" s="373"/>
      <c r="CB37" s="373"/>
      <c r="CC37" s="373"/>
      <c r="CD37" s="373"/>
      <c r="CE37" s="373"/>
      <c r="CF37" s="373"/>
      <c r="CG37" s="373"/>
      <c r="CH37" s="373"/>
      <c r="CI37" s="373"/>
      <c r="CJ37" s="373"/>
      <c r="CK37" s="373"/>
      <c r="CL37" s="373"/>
      <c r="CM37" s="373"/>
      <c r="CN37" s="178"/>
      <c r="CO37" s="372" t="str">
        <f t="shared" si="3"/>
        <v/>
      </c>
      <c r="CP37" s="372"/>
      <c r="CQ37" s="373" t="str">
        <f>IF('各会計、関係団体の財政状況及び健全化判断比率'!BS10="","",'各会計、関係団体の財政状況及び健全化判断比率'!BS10)</f>
        <v/>
      </c>
      <c r="CR37" s="373"/>
      <c r="CS37" s="373"/>
      <c r="CT37" s="373"/>
      <c r="CU37" s="373"/>
      <c r="CV37" s="373"/>
      <c r="CW37" s="373"/>
      <c r="CX37" s="373"/>
      <c r="CY37" s="373"/>
      <c r="CZ37" s="373"/>
      <c r="DA37" s="373"/>
      <c r="DB37" s="373"/>
      <c r="DC37" s="373"/>
      <c r="DD37" s="373"/>
      <c r="DE37" s="373"/>
      <c r="DG37" s="370" t="str">
        <f>IF('各会計、関係団体の財政状況及び健全化判断比率'!BR10="","",'各会計、関係団体の財政状況及び健全化判断比率'!BR10)</f>
        <v/>
      </c>
      <c r="DH37" s="370"/>
      <c r="DI37" s="205"/>
    </row>
    <row r="38" spans="1:113" ht="32.25" customHeight="1" x14ac:dyDescent="0.2">
      <c r="A38" s="178"/>
      <c r="B38" s="202"/>
      <c r="C38" s="372" t="str">
        <f t="shared" ref="C38:C43" si="5">IF(E38="","",C37+1)</f>
        <v/>
      </c>
      <c r="D38" s="372"/>
      <c r="E38" s="373" t="str">
        <f>IF('各会計、関係団体の財政状況及び健全化判断比率'!B11="","",'各会計、関係団体の財政状況及び健全化判断比率'!B11)</f>
        <v/>
      </c>
      <c r="F38" s="373"/>
      <c r="G38" s="373"/>
      <c r="H38" s="373"/>
      <c r="I38" s="373"/>
      <c r="J38" s="373"/>
      <c r="K38" s="373"/>
      <c r="L38" s="373"/>
      <c r="M38" s="373"/>
      <c r="N38" s="373"/>
      <c r="O38" s="373"/>
      <c r="P38" s="373"/>
      <c r="Q38" s="373"/>
      <c r="R38" s="373"/>
      <c r="S38" s="373"/>
      <c r="T38" s="178"/>
      <c r="U38" s="372" t="str">
        <f t="shared" si="4"/>
        <v/>
      </c>
      <c r="V38" s="372"/>
      <c r="W38" s="373"/>
      <c r="X38" s="373"/>
      <c r="Y38" s="373"/>
      <c r="Z38" s="373"/>
      <c r="AA38" s="373"/>
      <c r="AB38" s="373"/>
      <c r="AC38" s="373"/>
      <c r="AD38" s="373"/>
      <c r="AE38" s="373"/>
      <c r="AF38" s="373"/>
      <c r="AG38" s="373"/>
      <c r="AH38" s="373"/>
      <c r="AI38" s="373"/>
      <c r="AJ38" s="373"/>
      <c r="AK38" s="373"/>
      <c r="AL38" s="178"/>
      <c r="AM38" s="372" t="str">
        <f t="shared" si="0"/>
        <v/>
      </c>
      <c r="AN38" s="372"/>
      <c r="AO38" s="373"/>
      <c r="AP38" s="373"/>
      <c r="AQ38" s="373"/>
      <c r="AR38" s="373"/>
      <c r="AS38" s="373"/>
      <c r="AT38" s="373"/>
      <c r="AU38" s="373"/>
      <c r="AV38" s="373"/>
      <c r="AW38" s="373"/>
      <c r="AX38" s="373"/>
      <c r="AY38" s="373"/>
      <c r="AZ38" s="373"/>
      <c r="BA38" s="373"/>
      <c r="BB38" s="373"/>
      <c r="BC38" s="373"/>
      <c r="BD38" s="178"/>
      <c r="BE38" s="372" t="str">
        <f t="shared" si="1"/>
        <v/>
      </c>
      <c r="BF38" s="372"/>
      <c r="BG38" s="373"/>
      <c r="BH38" s="373"/>
      <c r="BI38" s="373"/>
      <c r="BJ38" s="373"/>
      <c r="BK38" s="373"/>
      <c r="BL38" s="373"/>
      <c r="BM38" s="373"/>
      <c r="BN38" s="373"/>
      <c r="BO38" s="373"/>
      <c r="BP38" s="373"/>
      <c r="BQ38" s="373"/>
      <c r="BR38" s="373"/>
      <c r="BS38" s="373"/>
      <c r="BT38" s="373"/>
      <c r="BU38" s="373"/>
      <c r="BV38" s="178"/>
      <c r="BW38" s="372">
        <f t="shared" si="2"/>
        <v>12</v>
      </c>
      <c r="BX38" s="372"/>
      <c r="BY38" s="373" t="str">
        <f>IF('各会計、関係団体の財政状況及び健全化判断比率'!B72="","",'各会計、関係団体の財政状況及び健全化判断比率'!B72)</f>
        <v>島根県市町村総合事務組合</v>
      </c>
      <c r="BZ38" s="373"/>
      <c r="CA38" s="373"/>
      <c r="CB38" s="373"/>
      <c r="CC38" s="373"/>
      <c r="CD38" s="373"/>
      <c r="CE38" s="373"/>
      <c r="CF38" s="373"/>
      <c r="CG38" s="373"/>
      <c r="CH38" s="373"/>
      <c r="CI38" s="373"/>
      <c r="CJ38" s="373"/>
      <c r="CK38" s="373"/>
      <c r="CL38" s="373"/>
      <c r="CM38" s="373"/>
      <c r="CN38" s="178"/>
      <c r="CO38" s="372" t="str">
        <f t="shared" si="3"/>
        <v/>
      </c>
      <c r="CP38" s="372"/>
      <c r="CQ38" s="373" t="str">
        <f>IF('各会計、関係団体の財政状況及び健全化判断比率'!BS11="","",'各会計、関係団体の財政状況及び健全化判断比率'!BS11)</f>
        <v/>
      </c>
      <c r="CR38" s="373"/>
      <c r="CS38" s="373"/>
      <c r="CT38" s="373"/>
      <c r="CU38" s="373"/>
      <c r="CV38" s="373"/>
      <c r="CW38" s="373"/>
      <c r="CX38" s="373"/>
      <c r="CY38" s="373"/>
      <c r="CZ38" s="373"/>
      <c r="DA38" s="373"/>
      <c r="DB38" s="373"/>
      <c r="DC38" s="373"/>
      <c r="DD38" s="373"/>
      <c r="DE38" s="373"/>
      <c r="DG38" s="370" t="str">
        <f>IF('各会計、関係団体の財政状況及び健全化判断比率'!BR11="","",'各会計、関係団体の財政状況及び健全化判断比率'!BR11)</f>
        <v/>
      </c>
      <c r="DH38" s="370"/>
      <c r="DI38" s="205"/>
    </row>
    <row r="39" spans="1:113" ht="32.25" customHeight="1" x14ac:dyDescent="0.2">
      <c r="A39" s="178"/>
      <c r="B39" s="202"/>
      <c r="C39" s="372" t="str">
        <f t="shared" si="5"/>
        <v/>
      </c>
      <c r="D39" s="372"/>
      <c r="E39" s="373" t="str">
        <f>IF('各会計、関係団体の財政状況及び健全化判断比率'!B12="","",'各会計、関係団体の財政状況及び健全化判断比率'!B12)</f>
        <v/>
      </c>
      <c r="F39" s="373"/>
      <c r="G39" s="373"/>
      <c r="H39" s="373"/>
      <c r="I39" s="373"/>
      <c r="J39" s="373"/>
      <c r="K39" s="373"/>
      <c r="L39" s="373"/>
      <c r="M39" s="373"/>
      <c r="N39" s="373"/>
      <c r="O39" s="373"/>
      <c r="P39" s="373"/>
      <c r="Q39" s="373"/>
      <c r="R39" s="373"/>
      <c r="S39" s="373"/>
      <c r="T39" s="178"/>
      <c r="U39" s="372" t="str">
        <f t="shared" si="4"/>
        <v/>
      </c>
      <c r="V39" s="372"/>
      <c r="W39" s="373"/>
      <c r="X39" s="373"/>
      <c r="Y39" s="373"/>
      <c r="Z39" s="373"/>
      <c r="AA39" s="373"/>
      <c r="AB39" s="373"/>
      <c r="AC39" s="373"/>
      <c r="AD39" s="373"/>
      <c r="AE39" s="373"/>
      <c r="AF39" s="373"/>
      <c r="AG39" s="373"/>
      <c r="AH39" s="373"/>
      <c r="AI39" s="373"/>
      <c r="AJ39" s="373"/>
      <c r="AK39" s="373"/>
      <c r="AL39" s="178"/>
      <c r="AM39" s="372" t="str">
        <f t="shared" si="0"/>
        <v/>
      </c>
      <c r="AN39" s="372"/>
      <c r="AO39" s="373"/>
      <c r="AP39" s="373"/>
      <c r="AQ39" s="373"/>
      <c r="AR39" s="373"/>
      <c r="AS39" s="373"/>
      <c r="AT39" s="373"/>
      <c r="AU39" s="373"/>
      <c r="AV39" s="373"/>
      <c r="AW39" s="373"/>
      <c r="AX39" s="373"/>
      <c r="AY39" s="373"/>
      <c r="AZ39" s="373"/>
      <c r="BA39" s="373"/>
      <c r="BB39" s="373"/>
      <c r="BC39" s="373"/>
      <c r="BD39" s="178"/>
      <c r="BE39" s="372" t="str">
        <f t="shared" si="1"/>
        <v/>
      </c>
      <c r="BF39" s="372"/>
      <c r="BG39" s="373"/>
      <c r="BH39" s="373"/>
      <c r="BI39" s="373"/>
      <c r="BJ39" s="373"/>
      <c r="BK39" s="373"/>
      <c r="BL39" s="373"/>
      <c r="BM39" s="373"/>
      <c r="BN39" s="373"/>
      <c r="BO39" s="373"/>
      <c r="BP39" s="373"/>
      <c r="BQ39" s="373"/>
      <c r="BR39" s="373"/>
      <c r="BS39" s="373"/>
      <c r="BT39" s="373"/>
      <c r="BU39" s="373"/>
      <c r="BV39" s="178"/>
      <c r="BW39" s="372">
        <f t="shared" si="2"/>
        <v>13</v>
      </c>
      <c r="BX39" s="372"/>
      <c r="BY39" s="373" t="str">
        <f>IF('各会計、関係団体の財政状況及び健全化判断比率'!B73="","",'各会計、関係団体の財政状況及び健全化判断比率'!B73)</f>
        <v>島根県後期高齢者医療広域連合（普通）</v>
      </c>
      <c r="BZ39" s="373"/>
      <c r="CA39" s="373"/>
      <c r="CB39" s="373"/>
      <c r="CC39" s="373"/>
      <c r="CD39" s="373"/>
      <c r="CE39" s="373"/>
      <c r="CF39" s="373"/>
      <c r="CG39" s="373"/>
      <c r="CH39" s="373"/>
      <c r="CI39" s="373"/>
      <c r="CJ39" s="373"/>
      <c r="CK39" s="373"/>
      <c r="CL39" s="373"/>
      <c r="CM39" s="373"/>
      <c r="CN39" s="178"/>
      <c r="CO39" s="372" t="str">
        <f t="shared" si="3"/>
        <v/>
      </c>
      <c r="CP39" s="372"/>
      <c r="CQ39" s="373" t="str">
        <f>IF('各会計、関係団体の財政状況及び健全化判断比率'!BS12="","",'各会計、関係団体の財政状況及び健全化判断比率'!BS12)</f>
        <v/>
      </c>
      <c r="CR39" s="373"/>
      <c r="CS39" s="373"/>
      <c r="CT39" s="373"/>
      <c r="CU39" s="373"/>
      <c r="CV39" s="373"/>
      <c r="CW39" s="373"/>
      <c r="CX39" s="373"/>
      <c r="CY39" s="373"/>
      <c r="CZ39" s="373"/>
      <c r="DA39" s="373"/>
      <c r="DB39" s="373"/>
      <c r="DC39" s="373"/>
      <c r="DD39" s="373"/>
      <c r="DE39" s="373"/>
      <c r="DG39" s="370" t="str">
        <f>IF('各会計、関係団体の財政状況及び健全化判断比率'!BR12="","",'各会計、関係団体の財政状況及び健全化判断比率'!BR12)</f>
        <v/>
      </c>
      <c r="DH39" s="370"/>
      <c r="DI39" s="205"/>
    </row>
    <row r="40" spans="1:113" ht="32.25" customHeight="1" x14ac:dyDescent="0.2">
      <c r="A40" s="178"/>
      <c r="B40" s="202"/>
      <c r="C40" s="372" t="str">
        <f t="shared" si="5"/>
        <v/>
      </c>
      <c r="D40" s="372"/>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178"/>
      <c r="U40" s="372" t="str">
        <f t="shared" si="4"/>
        <v/>
      </c>
      <c r="V40" s="372"/>
      <c r="W40" s="373"/>
      <c r="X40" s="373"/>
      <c r="Y40" s="373"/>
      <c r="Z40" s="373"/>
      <c r="AA40" s="373"/>
      <c r="AB40" s="373"/>
      <c r="AC40" s="373"/>
      <c r="AD40" s="373"/>
      <c r="AE40" s="373"/>
      <c r="AF40" s="373"/>
      <c r="AG40" s="373"/>
      <c r="AH40" s="373"/>
      <c r="AI40" s="373"/>
      <c r="AJ40" s="373"/>
      <c r="AK40" s="373"/>
      <c r="AL40" s="178"/>
      <c r="AM40" s="372" t="str">
        <f t="shared" si="0"/>
        <v/>
      </c>
      <c r="AN40" s="372"/>
      <c r="AO40" s="373"/>
      <c r="AP40" s="373"/>
      <c r="AQ40" s="373"/>
      <c r="AR40" s="373"/>
      <c r="AS40" s="373"/>
      <c r="AT40" s="373"/>
      <c r="AU40" s="373"/>
      <c r="AV40" s="373"/>
      <c r="AW40" s="373"/>
      <c r="AX40" s="373"/>
      <c r="AY40" s="373"/>
      <c r="AZ40" s="373"/>
      <c r="BA40" s="373"/>
      <c r="BB40" s="373"/>
      <c r="BC40" s="373"/>
      <c r="BD40" s="178"/>
      <c r="BE40" s="372" t="str">
        <f t="shared" si="1"/>
        <v/>
      </c>
      <c r="BF40" s="372"/>
      <c r="BG40" s="373"/>
      <c r="BH40" s="373"/>
      <c r="BI40" s="373"/>
      <c r="BJ40" s="373"/>
      <c r="BK40" s="373"/>
      <c r="BL40" s="373"/>
      <c r="BM40" s="373"/>
      <c r="BN40" s="373"/>
      <c r="BO40" s="373"/>
      <c r="BP40" s="373"/>
      <c r="BQ40" s="373"/>
      <c r="BR40" s="373"/>
      <c r="BS40" s="373"/>
      <c r="BT40" s="373"/>
      <c r="BU40" s="373"/>
      <c r="BV40" s="178"/>
      <c r="BW40" s="372">
        <f t="shared" si="2"/>
        <v>14</v>
      </c>
      <c r="BX40" s="372"/>
      <c r="BY40" s="373" t="str">
        <f>IF('各会計、関係団体の財政状況及び健全化判断比率'!B74="","",'各会計、関係団体の財政状況及び健全化判断比率'!B74)</f>
        <v>島根県後期高齢者医療広域連合（事業）</v>
      </c>
      <c r="BZ40" s="373"/>
      <c r="CA40" s="373"/>
      <c r="CB40" s="373"/>
      <c r="CC40" s="373"/>
      <c r="CD40" s="373"/>
      <c r="CE40" s="373"/>
      <c r="CF40" s="373"/>
      <c r="CG40" s="373"/>
      <c r="CH40" s="373"/>
      <c r="CI40" s="373"/>
      <c r="CJ40" s="373"/>
      <c r="CK40" s="373"/>
      <c r="CL40" s="373"/>
      <c r="CM40" s="373"/>
      <c r="CN40" s="178"/>
      <c r="CO40" s="372" t="str">
        <f t="shared" si="3"/>
        <v/>
      </c>
      <c r="CP40" s="372"/>
      <c r="CQ40" s="373" t="str">
        <f>IF('各会計、関係団体の財政状況及び健全化判断比率'!BS13="","",'各会計、関係団体の財政状況及び健全化判断比率'!BS13)</f>
        <v/>
      </c>
      <c r="CR40" s="373"/>
      <c r="CS40" s="373"/>
      <c r="CT40" s="373"/>
      <c r="CU40" s="373"/>
      <c r="CV40" s="373"/>
      <c r="CW40" s="373"/>
      <c r="CX40" s="373"/>
      <c r="CY40" s="373"/>
      <c r="CZ40" s="373"/>
      <c r="DA40" s="373"/>
      <c r="DB40" s="373"/>
      <c r="DC40" s="373"/>
      <c r="DD40" s="373"/>
      <c r="DE40" s="373"/>
      <c r="DG40" s="370" t="str">
        <f>IF('各会計、関係団体の財政状況及び健全化判断比率'!BR13="","",'各会計、関係団体の財政状況及び健全化判断比率'!BR13)</f>
        <v/>
      </c>
      <c r="DH40" s="370"/>
      <c r="DI40" s="205"/>
    </row>
    <row r="41" spans="1:113" ht="32.25" customHeight="1" x14ac:dyDescent="0.2">
      <c r="A41" s="178"/>
      <c r="B41" s="202"/>
      <c r="C41" s="372" t="str">
        <f t="shared" si="5"/>
        <v/>
      </c>
      <c r="D41" s="372"/>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178"/>
      <c r="U41" s="372" t="str">
        <f t="shared" si="4"/>
        <v/>
      </c>
      <c r="V41" s="372"/>
      <c r="W41" s="373"/>
      <c r="X41" s="373"/>
      <c r="Y41" s="373"/>
      <c r="Z41" s="373"/>
      <c r="AA41" s="373"/>
      <c r="AB41" s="373"/>
      <c r="AC41" s="373"/>
      <c r="AD41" s="373"/>
      <c r="AE41" s="373"/>
      <c r="AF41" s="373"/>
      <c r="AG41" s="373"/>
      <c r="AH41" s="373"/>
      <c r="AI41" s="373"/>
      <c r="AJ41" s="373"/>
      <c r="AK41" s="373"/>
      <c r="AL41" s="178"/>
      <c r="AM41" s="372" t="str">
        <f t="shared" si="0"/>
        <v/>
      </c>
      <c r="AN41" s="372"/>
      <c r="AO41" s="373"/>
      <c r="AP41" s="373"/>
      <c r="AQ41" s="373"/>
      <c r="AR41" s="373"/>
      <c r="AS41" s="373"/>
      <c r="AT41" s="373"/>
      <c r="AU41" s="373"/>
      <c r="AV41" s="373"/>
      <c r="AW41" s="373"/>
      <c r="AX41" s="373"/>
      <c r="AY41" s="373"/>
      <c r="AZ41" s="373"/>
      <c r="BA41" s="373"/>
      <c r="BB41" s="373"/>
      <c r="BC41" s="373"/>
      <c r="BD41" s="178"/>
      <c r="BE41" s="372" t="str">
        <f t="shared" si="1"/>
        <v/>
      </c>
      <c r="BF41" s="372"/>
      <c r="BG41" s="373"/>
      <c r="BH41" s="373"/>
      <c r="BI41" s="373"/>
      <c r="BJ41" s="373"/>
      <c r="BK41" s="373"/>
      <c r="BL41" s="373"/>
      <c r="BM41" s="373"/>
      <c r="BN41" s="373"/>
      <c r="BO41" s="373"/>
      <c r="BP41" s="373"/>
      <c r="BQ41" s="373"/>
      <c r="BR41" s="373"/>
      <c r="BS41" s="373"/>
      <c r="BT41" s="373"/>
      <c r="BU41" s="373"/>
      <c r="BV41" s="178"/>
      <c r="BW41" s="372" t="str">
        <f t="shared" si="2"/>
        <v/>
      </c>
      <c r="BX41" s="372"/>
      <c r="BY41" s="373" t="str">
        <f>IF('各会計、関係団体の財政状況及び健全化判断比率'!B75="","",'各会計、関係団体の財政状況及び健全化判断比率'!B75)</f>
        <v/>
      </c>
      <c r="BZ41" s="373"/>
      <c r="CA41" s="373"/>
      <c r="CB41" s="373"/>
      <c r="CC41" s="373"/>
      <c r="CD41" s="373"/>
      <c r="CE41" s="373"/>
      <c r="CF41" s="373"/>
      <c r="CG41" s="373"/>
      <c r="CH41" s="373"/>
      <c r="CI41" s="373"/>
      <c r="CJ41" s="373"/>
      <c r="CK41" s="373"/>
      <c r="CL41" s="373"/>
      <c r="CM41" s="373"/>
      <c r="CN41" s="178"/>
      <c r="CO41" s="372" t="str">
        <f t="shared" si="3"/>
        <v/>
      </c>
      <c r="CP41" s="372"/>
      <c r="CQ41" s="373" t="str">
        <f>IF('各会計、関係団体の財政状況及び健全化判断比率'!BS14="","",'各会計、関係団体の財政状況及び健全化判断比率'!BS14)</f>
        <v/>
      </c>
      <c r="CR41" s="373"/>
      <c r="CS41" s="373"/>
      <c r="CT41" s="373"/>
      <c r="CU41" s="373"/>
      <c r="CV41" s="373"/>
      <c r="CW41" s="373"/>
      <c r="CX41" s="373"/>
      <c r="CY41" s="373"/>
      <c r="CZ41" s="373"/>
      <c r="DA41" s="373"/>
      <c r="DB41" s="373"/>
      <c r="DC41" s="373"/>
      <c r="DD41" s="373"/>
      <c r="DE41" s="373"/>
      <c r="DG41" s="370" t="str">
        <f>IF('各会計、関係団体の財政状況及び健全化判断比率'!BR14="","",'各会計、関係団体の財政状況及び健全化判断比率'!BR14)</f>
        <v/>
      </c>
      <c r="DH41" s="370"/>
      <c r="DI41" s="205"/>
    </row>
    <row r="42" spans="1:113" ht="32.25" customHeight="1" x14ac:dyDescent="0.2">
      <c r="B42" s="202"/>
      <c r="C42" s="372" t="str">
        <f t="shared" si="5"/>
        <v/>
      </c>
      <c r="D42" s="372"/>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178"/>
      <c r="U42" s="372" t="str">
        <f t="shared" si="4"/>
        <v/>
      </c>
      <c r="V42" s="372"/>
      <c r="W42" s="373"/>
      <c r="X42" s="373"/>
      <c r="Y42" s="373"/>
      <c r="Z42" s="373"/>
      <c r="AA42" s="373"/>
      <c r="AB42" s="373"/>
      <c r="AC42" s="373"/>
      <c r="AD42" s="373"/>
      <c r="AE42" s="373"/>
      <c r="AF42" s="373"/>
      <c r="AG42" s="373"/>
      <c r="AH42" s="373"/>
      <c r="AI42" s="373"/>
      <c r="AJ42" s="373"/>
      <c r="AK42" s="373"/>
      <c r="AL42" s="178"/>
      <c r="AM42" s="372" t="str">
        <f t="shared" si="0"/>
        <v/>
      </c>
      <c r="AN42" s="372"/>
      <c r="AO42" s="373"/>
      <c r="AP42" s="373"/>
      <c r="AQ42" s="373"/>
      <c r="AR42" s="373"/>
      <c r="AS42" s="373"/>
      <c r="AT42" s="373"/>
      <c r="AU42" s="373"/>
      <c r="AV42" s="373"/>
      <c r="AW42" s="373"/>
      <c r="AX42" s="373"/>
      <c r="AY42" s="373"/>
      <c r="AZ42" s="373"/>
      <c r="BA42" s="373"/>
      <c r="BB42" s="373"/>
      <c r="BC42" s="373"/>
      <c r="BD42" s="178"/>
      <c r="BE42" s="372" t="str">
        <f t="shared" si="1"/>
        <v/>
      </c>
      <c r="BF42" s="372"/>
      <c r="BG42" s="373"/>
      <c r="BH42" s="373"/>
      <c r="BI42" s="373"/>
      <c r="BJ42" s="373"/>
      <c r="BK42" s="373"/>
      <c r="BL42" s="373"/>
      <c r="BM42" s="373"/>
      <c r="BN42" s="373"/>
      <c r="BO42" s="373"/>
      <c r="BP42" s="373"/>
      <c r="BQ42" s="373"/>
      <c r="BR42" s="373"/>
      <c r="BS42" s="373"/>
      <c r="BT42" s="373"/>
      <c r="BU42" s="373"/>
      <c r="BV42" s="178"/>
      <c r="BW42" s="372" t="str">
        <f t="shared" si="2"/>
        <v/>
      </c>
      <c r="BX42" s="372"/>
      <c r="BY42" s="373" t="str">
        <f>IF('各会計、関係団体の財政状況及び健全化判断比率'!B76="","",'各会計、関係団体の財政状況及び健全化判断比率'!B76)</f>
        <v/>
      </c>
      <c r="BZ42" s="373"/>
      <c r="CA42" s="373"/>
      <c r="CB42" s="373"/>
      <c r="CC42" s="373"/>
      <c r="CD42" s="373"/>
      <c r="CE42" s="373"/>
      <c r="CF42" s="373"/>
      <c r="CG42" s="373"/>
      <c r="CH42" s="373"/>
      <c r="CI42" s="373"/>
      <c r="CJ42" s="373"/>
      <c r="CK42" s="373"/>
      <c r="CL42" s="373"/>
      <c r="CM42" s="373"/>
      <c r="CN42" s="178"/>
      <c r="CO42" s="372" t="str">
        <f t="shared" si="3"/>
        <v/>
      </c>
      <c r="CP42" s="372"/>
      <c r="CQ42" s="373" t="str">
        <f>IF('各会計、関係団体の財政状況及び健全化判断比率'!BS15="","",'各会計、関係団体の財政状況及び健全化判断比率'!BS15)</f>
        <v/>
      </c>
      <c r="CR42" s="373"/>
      <c r="CS42" s="373"/>
      <c r="CT42" s="373"/>
      <c r="CU42" s="373"/>
      <c r="CV42" s="373"/>
      <c r="CW42" s="373"/>
      <c r="CX42" s="373"/>
      <c r="CY42" s="373"/>
      <c r="CZ42" s="373"/>
      <c r="DA42" s="373"/>
      <c r="DB42" s="373"/>
      <c r="DC42" s="373"/>
      <c r="DD42" s="373"/>
      <c r="DE42" s="373"/>
      <c r="DG42" s="370" t="str">
        <f>IF('各会計、関係団体の財政状況及び健全化判断比率'!BR15="","",'各会計、関係団体の財政状況及び健全化判断比率'!BR15)</f>
        <v/>
      </c>
      <c r="DH42" s="370"/>
      <c r="DI42" s="205"/>
    </row>
    <row r="43" spans="1:113" ht="32.25" customHeight="1" x14ac:dyDescent="0.2">
      <c r="B43" s="202"/>
      <c r="C43" s="372" t="str">
        <f t="shared" si="5"/>
        <v/>
      </c>
      <c r="D43" s="372"/>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78"/>
      <c r="U43" s="372" t="str">
        <f t="shared" si="4"/>
        <v/>
      </c>
      <c r="V43" s="372"/>
      <c r="W43" s="373"/>
      <c r="X43" s="373"/>
      <c r="Y43" s="373"/>
      <c r="Z43" s="373"/>
      <c r="AA43" s="373"/>
      <c r="AB43" s="373"/>
      <c r="AC43" s="373"/>
      <c r="AD43" s="373"/>
      <c r="AE43" s="373"/>
      <c r="AF43" s="373"/>
      <c r="AG43" s="373"/>
      <c r="AH43" s="373"/>
      <c r="AI43" s="373"/>
      <c r="AJ43" s="373"/>
      <c r="AK43" s="373"/>
      <c r="AL43" s="178"/>
      <c r="AM43" s="372" t="str">
        <f t="shared" si="0"/>
        <v/>
      </c>
      <c r="AN43" s="372"/>
      <c r="AO43" s="373"/>
      <c r="AP43" s="373"/>
      <c r="AQ43" s="373"/>
      <c r="AR43" s="373"/>
      <c r="AS43" s="373"/>
      <c r="AT43" s="373"/>
      <c r="AU43" s="373"/>
      <c r="AV43" s="373"/>
      <c r="AW43" s="373"/>
      <c r="AX43" s="373"/>
      <c r="AY43" s="373"/>
      <c r="AZ43" s="373"/>
      <c r="BA43" s="373"/>
      <c r="BB43" s="373"/>
      <c r="BC43" s="373"/>
      <c r="BD43" s="178"/>
      <c r="BE43" s="372" t="str">
        <f t="shared" si="1"/>
        <v/>
      </c>
      <c r="BF43" s="372"/>
      <c r="BG43" s="373"/>
      <c r="BH43" s="373"/>
      <c r="BI43" s="373"/>
      <c r="BJ43" s="373"/>
      <c r="BK43" s="373"/>
      <c r="BL43" s="373"/>
      <c r="BM43" s="373"/>
      <c r="BN43" s="373"/>
      <c r="BO43" s="373"/>
      <c r="BP43" s="373"/>
      <c r="BQ43" s="373"/>
      <c r="BR43" s="373"/>
      <c r="BS43" s="373"/>
      <c r="BT43" s="373"/>
      <c r="BU43" s="373"/>
      <c r="BV43" s="178"/>
      <c r="BW43" s="372" t="str">
        <f t="shared" si="2"/>
        <v/>
      </c>
      <c r="BX43" s="372"/>
      <c r="BY43" s="373" t="str">
        <f>IF('各会計、関係団体の財政状況及び健全化判断比率'!B77="","",'各会計、関係団体の財政状況及び健全化判断比率'!B77)</f>
        <v/>
      </c>
      <c r="BZ43" s="373"/>
      <c r="CA43" s="373"/>
      <c r="CB43" s="373"/>
      <c r="CC43" s="373"/>
      <c r="CD43" s="373"/>
      <c r="CE43" s="373"/>
      <c r="CF43" s="373"/>
      <c r="CG43" s="373"/>
      <c r="CH43" s="373"/>
      <c r="CI43" s="373"/>
      <c r="CJ43" s="373"/>
      <c r="CK43" s="373"/>
      <c r="CL43" s="373"/>
      <c r="CM43" s="373"/>
      <c r="CN43" s="178"/>
      <c r="CO43" s="372" t="str">
        <f t="shared" si="3"/>
        <v/>
      </c>
      <c r="CP43" s="372"/>
      <c r="CQ43" s="373" t="str">
        <f>IF('各会計、関係団体の財政状況及び健全化判断比率'!BS16="","",'各会計、関係団体の財政状況及び健全化判断比率'!BS16)</f>
        <v/>
      </c>
      <c r="CR43" s="373"/>
      <c r="CS43" s="373"/>
      <c r="CT43" s="373"/>
      <c r="CU43" s="373"/>
      <c r="CV43" s="373"/>
      <c r="CW43" s="373"/>
      <c r="CX43" s="373"/>
      <c r="CY43" s="373"/>
      <c r="CZ43" s="373"/>
      <c r="DA43" s="373"/>
      <c r="DB43" s="373"/>
      <c r="DC43" s="373"/>
      <c r="DD43" s="373"/>
      <c r="DE43" s="373"/>
      <c r="DG43" s="370" t="str">
        <f>IF('各会計、関係団体の財政状況及び健全化判断比率'!BR16="","",'各会計、関係団体の財政状況及び健全化判断比率'!BR16)</f>
        <v/>
      </c>
      <c r="DH43" s="370"/>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204</v>
      </c>
      <c r="E46" s="369" t="s">
        <v>205</v>
      </c>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row>
    <row r="47" spans="1:113" x14ac:dyDescent="0.2">
      <c r="E47" s="369" t="s">
        <v>206</v>
      </c>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row>
    <row r="48" spans="1:113" x14ac:dyDescent="0.2">
      <c r="E48" s="369" t="s">
        <v>207</v>
      </c>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row>
    <row r="49" spans="5:113" x14ac:dyDescent="0.2">
      <c r="E49" s="371" t="s">
        <v>208</v>
      </c>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row>
    <row r="50" spans="5:113" x14ac:dyDescent="0.2">
      <c r="E50" s="369" t="s">
        <v>209</v>
      </c>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row>
    <row r="51" spans="5:113" x14ac:dyDescent="0.2">
      <c r="E51" s="369" t="s">
        <v>210</v>
      </c>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row>
    <row r="52" spans="5:113" x14ac:dyDescent="0.2">
      <c r="E52" s="369" t="s">
        <v>211</v>
      </c>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row>
    <row r="53" spans="5:113" s="367" customFormat="1" x14ac:dyDescent="0.2">
      <c r="E53" s="368" t="s">
        <v>589</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M50"/>
  <sheetViews>
    <sheetView showGridLines="0" workbookViewId="0"/>
  </sheetViews>
  <sheetFormatPr defaultColWidth="0" defaultRowHeight="11.25" customHeight="1" zeroHeight="1" x14ac:dyDescent="0.2"/>
  <cols>
    <col min="1" max="1" width="1.6328125" style="212" customWidth="1"/>
    <col min="2" max="2" width="2.36328125" style="212" customWidth="1"/>
    <col min="3" max="16" width="2.6328125" style="212" customWidth="1"/>
    <col min="17" max="17" width="2.36328125" style="212" customWidth="1"/>
    <col min="18" max="95" width="1.6328125" style="212" customWidth="1"/>
    <col min="96" max="133" width="1.6328125" style="222" customWidth="1"/>
    <col min="134" max="143" width="1.63281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7" t="s">
        <v>212</v>
      </c>
      <c r="DI1" s="748"/>
      <c r="DJ1" s="748"/>
      <c r="DK1" s="748"/>
      <c r="DL1" s="748"/>
      <c r="DM1" s="748"/>
      <c r="DN1" s="749"/>
      <c r="DO1" s="212"/>
      <c r="DP1" s="747" t="s">
        <v>213</v>
      </c>
      <c r="DQ1" s="748"/>
      <c r="DR1" s="748"/>
      <c r="DS1" s="748"/>
      <c r="DT1" s="748"/>
      <c r="DU1" s="748"/>
      <c r="DV1" s="748"/>
      <c r="DW1" s="748"/>
      <c r="DX1" s="748"/>
      <c r="DY1" s="748"/>
      <c r="DZ1" s="748"/>
      <c r="EA1" s="748"/>
      <c r="EB1" s="748"/>
      <c r="EC1" s="749"/>
      <c r="ED1" s="210"/>
      <c r="EE1" s="210"/>
      <c r="EF1" s="210"/>
      <c r="EG1" s="210"/>
      <c r="EH1" s="210"/>
      <c r="EI1" s="210"/>
      <c r="EJ1" s="210"/>
      <c r="EK1" s="210"/>
      <c r="EL1" s="210"/>
      <c r="EM1" s="210"/>
    </row>
    <row r="2" spans="2:143" ht="22.5" customHeight="1" x14ac:dyDescent="0.2">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9" t="s">
        <v>215</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89" t="s">
        <v>216</v>
      </c>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1"/>
      <c r="CD3" s="732" t="s">
        <v>217</v>
      </c>
      <c r="CE3" s="733"/>
      <c r="CF3" s="733"/>
      <c r="CG3" s="733"/>
      <c r="CH3" s="733"/>
      <c r="CI3" s="733"/>
      <c r="CJ3" s="733"/>
      <c r="CK3" s="733"/>
      <c r="CL3" s="733"/>
      <c r="CM3" s="733"/>
      <c r="CN3" s="733"/>
      <c r="CO3" s="733"/>
      <c r="CP3" s="733"/>
      <c r="CQ3" s="733"/>
      <c r="CR3" s="733"/>
      <c r="CS3" s="733"/>
      <c r="CT3" s="733"/>
      <c r="CU3" s="733"/>
      <c r="CV3" s="733"/>
      <c r="CW3" s="733"/>
      <c r="CX3" s="733"/>
      <c r="CY3" s="733"/>
      <c r="CZ3" s="733"/>
      <c r="DA3" s="733"/>
      <c r="DB3" s="733"/>
      <c r="DC3" s="733"/>
      <c r="DD3" s="733"/>
      <c r="DE3" s="733"/>
      <c r="DF3" s="733"/>
      <c r="DG3" s="733"/>
      <c r="DH3" s="733"/>
      <c r="DI3" s="733"/>
      <c r="DJ3" s="733"/>
      <c r="DK3" s="733"/>
      <c r="DL3" s="733"/>
      <c r="DM3" s="733"/>
      <c r="DN3" s="733"/>
      <c r="DO3" s="733"/>
      <c r="DP3" s="733"/>
      <c r="DQ3" s="733"/>
      <c r="DR3" s="733"/>
      <c r="DS3" s="733"/>
      <c r="DT3" s="733"/>
      <c r="DU3" s="733"/>
      <c r="DV3" s="733"/>
      <c r="DW3" s="733"/>
      <c r="DX3" s="733"/>
      <c r="DY3" s="733"/>
      <c r="DZ3" s="733"/>
      <c r="EA3" s="733"/>
      <c r="EB3" s="733"/>
      <c r="EC3" s="734"/>
    </row>
    <row r="4" spans="2:143" ht="11.25" customHeight="1" x14ac:dyDescent="0.2">
      <c r="B4" s="689" t="s">
        <v>1</v>
      </c>
      <c r="C4" s="690"/>
      <c r="D4" s="690"/>
      <c r="E4" s="690"/>
      <c r="F4" s="690"/>
      <c r="G4" s="690"/>
      <c r="H4" s="690"/>
      <c r="I4" s="690"/>
      <c r="J4" s="690"/>
      <c r="K4" s="690"/>
      <c r="L4" s="690"/>
      <c r="M4" s="690"/>
      <c r="N4" s="690"/>
      <c r="O4" s="690"/>
      <c r="P4" s="690"/>
      <c r="Q4" s="691"/>
      <c r="R4" s="689" t="s">
        <v>218</v>
      </c>
      <c r="S4" s="690"/>
      <c r="T4" s="690"/>
      <c r="U4" s="690"/>
      <c r="V4" s="690"/>
      <c r="W4" s="690"/>
      <c r="X4" s="690"/>
      <c r="Y4" s="691"/>
      <c r="Z4" s="689" t="s">
        <v>219</v>
      </c>
      <c r="AA4" s="690"/>
      <c r="AB4" s="690"/>
      <c r="AC4" s="691"/>
      <c r="AD4" s="689" t="s">
        <v>220</v>
      </c>
      <c r="AE4" s="690"/>
      <c r="AF4" s="690"/>
      <c r="AG4" s="690"/>
      <c r="AH4" s="690"/>
      <c r="AI4" s="690"/>
      <c r="AJ4" s="690"/>
      <c r="AK4" s="691"/>
      <c r="AL4" s="689" t="s">
        <v>219</v>
      </c>
      <c r="AM4" s="690"/>
      <c r="AN4" s="690"/>
      <c r="AO4" s="691"/>
      <c r="AP4" s="750" t="s">
        <v>221</v>
      </c>
      <c r="AQ4" s="750"/>
      <c r="AR4" s="750"/>
      <c r="AS4" s="750"/>
      <c r="AT4" s="750"/>
      <c r="AU4" s="750"/>
      <c r="AV4" s="750"/>
      <c r="AW4" s="750"/>
      <c r="AX4" s="750"/>
      <c r="AY4" s="750"/>
      <c r="AZ4" s="750"/>
      <c r="BA4" s="750"/>
      <c r="BB4" s="750"/>
      <c r="BC4" s="750"/>
      <c r="BD4" s="750"/>
      <c r="BE4" s="750"/>
      <c r="BF4" s="750"/>
      <c r="BG4" s="750" t="s">
        <v>222</v>
      </c>
      <c r="BH4" s="750"/>
      <c r="BI4" s="750"/>
      <c r="BJ4" s="750"/>
      <c r="BK4" s="750"/>
      <c r="BL4" s="750"/>
      <c r="BM4" s="750"/>
      <c r="BN4" s="750"/>
      <c r="BO4" s="750" t="s">
        <v>219</v>
      </c>
      <c r="BP4" s="750"/>
      <c r="BQ4" s="750"/>
      <c r="BR4" s="750"/>
      <c r="BS4" s="750" t="s">
        <v>223</v>
      </c>
      <c r="BT4" s="750"/>
      <c r="BU4" s="750"/>
      <c r="BV4" s="750"/>
      <c r="BW4" s="750"/>
      <c r="BX4" s="750"/>
      <c r="BY4" s="750"/>
      <c r="BZ4" s="750"/>
      <c r="CA4" s="750"/>
      <c r="CB4" s="750"/>
      <c r="CD4" s="732" t="s">
        <v>224</v>
      </c>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733"/>
      <c r="EB4" s="733"/>
      <c r="EC4" s="734"/>
    </row>
    <row r="5" spans="2:143" s="362" customFormat="1" ht="11.25" customHeight="1" x14ac:dyDescent="0.2">
      <c r="B5" s="698" t="s">
        <v>225</v>
      </c>
      <c r="C5" s="699"/>
      <c r="D5" s="699"/>
      <c r="E5" s="699"/>
      <c r="F5" s="699"/>
      <c r="G5" s="699"/>
      <c r="H5" s="699"/>
      <c r="I5" s="699"/>
      <c r="J5" s="699"/>
      <c r="K5" s="699"/>
      <c r="L5" s="699"/>
      <c r="M5" s="699"/>
      <c r="N5" s="699"/>
      <c r="O5" s="699"/>
      <c r="P5" s="699"/>
      <c r="Q5" s="700"/>
      <c r="R5" s="683">
        <v>970269</v>
      </c>
      <c r="S5" s="684"/>
      <c r="T5" s="684"/>
      <c r="U5" s="684"/>
      <c r="V5" s="684"/>
      <c r="W5" s="684"/>
      <c r="X5" s="684"/>
      <c r="Y5" s="727"/>
      <c r="Z5" s="745">
        <v>7</v>
      </c>
      <c r="AA5" s="745"/>
      <c r="AB5" s="745"/>
      <c r="AC5" s="745"/>
      <c r="AD5" s="746">
        <v>970269</v>
      </c>
      <c r="AE5" s="746"/>
      <c r="AF5" s="746"/>
      <c r="AG5" s="746"/>
      <c r="AH5" s="746"/>
      <c r="AI5" s="746"/>
      <c r="AJ5" s="746"/>
      <c r="AK5" s="746"/>
      <c r="AL5" s="728">
        <v>13.8</v>
      </c>
      <c r="AM5" s="703"/>
      <c r="AN5" s="703"/>
      <c r="AO5" s="729"/>
      <c r="AP5" s="698" t="s">
        <v>226</v>
      </c>
      <c r="AQ5" s="699"/>
      <c r="AR5" s="699"/>
      <c r="AS5" s="699"/>
      <c r="AT5" s="699"/>
      <c r="AU5" s="699"/>
      <c r="AV5" s="699"/>
      <c r="AW5" s="699"/>
      <c r="AX5" s="699"/>
      <c r="AY5" s="699"/>
      <c r="AZ5" s="699"/>
      <c r="BA5" s="699"/>
      <c r="BB5" s="699"/>
      <c r="BC5" s="699"/>
      <c r="BD5" s="699"/>
      <c r="BE5" s="699"/>
      <c r="BF5" s="700"/>
      <c r="BG5" s="630">
        <v>968467</v>
      </c>
      <c r="BH5" s="631"/>
      <c r="BI5" s="631"/>
      <c r="BJ5" s="631"/>
      <c r="BK5" s="631"/>
      <c r="BL5" s="631"/>
      <c r="BM5" s="631"/>
      <c r="BN5" s="632"/>
      <c r="BO5" s="657">
        <v>99.8</v>
      </c>
      <c r="BP5" s="657"/>
      <c r="BQ5" s="657"/>
      <c r="BR5" s="657"/>
      <c r="BS5" s="658">
        <v>26727</v>
      </c>
      <c r="BT5" s="658"/>
      <c r="BU5" s="658"/>
      <c r="BV5" s="658"/>
      <c r="BW5" s="658"/>
      <c r="BX5" s="658"/>
      <c r="BY5" s="658"/>
      <c r="BZ5" s="658"/>
      <c r="CA5" s="658"/>
      <c r="CB5" s="716"/>
      <c r="CD5" s="732" t="s">
        <v>221</v>
      </c>
      <c r="CE5" s="733"/>
      <c r="CF5" s="733"/>
      <c r="CG5" s="733"/>
      <c r="CH5" s="733"/>
      <c r="CI5" s="733"/>
      <c r="CJ5" s="733"/>
      <c r="CK5" s="733"/>
      <c r="CL5" s="733"/>
      <c r="CM5" s="733"/>
      <c r="CN5" s="733"/>
      <c r="CO5" s="733"/>
      <c r="CP5" s="733"/>
      <c r="CQ5" s="734"/>
      <c r="CR5" s="732" t="s">
        <v>227</v>
      </c>
      <c r="CS5" s="733"/>
      <c r="CT5" s="733"/>
      <c r="CU5" s="733"/>
      <c r="CV5" s="733"/>
      <c r="CW5" s="733"/>
      <c r="CX5" s="733"/>
      <c r="CY5" s="734"/>
      <c r="CZ5" s="732" t="s">
        <v>219</v>
      </c>
      <c r="DA5" s="733"/>
      <c r="DB5" s="733"/>
      <c r="DC5" s="734"/>
      <c r="DD5" s="732" t="s">
        <v>228</v>
      </c>
      <c r="DE5" s="733"/>
      <c r="DF5" s="733"/>
      <c r="DG5" s="733"/>
      <c r="DH5" s="733"/>
      <c r="DI5" s="733"/>
      <c r="DJ5" s="733"/>
      <c r="DK5" s="733"/>
      <c r="DL5" s="733"/>
      <c r="DM5" s="733"/>
      <c r="DN5" s="733"/>
      <c r="DO5" s="733"/>
      <c r="DP5" s="734"/>
      <c r="DQ5" s="732" t="s">
        <v>229</v>
      </c>
      <c r="DR5" s="733"/>
      <c r="DS5" s="733"/>
      <c r="DT5" s="733"/>
      <c r="DU5" s="733"/>
      <c r="DV5" s="733"/>
      <c r="DW5" s="733"/>
      <c r="DX5" s="733"/>
      <c r="DY5" s="733"/>
      <c r="DZ5" s="733"/>
      <c r="EA5" s="733"/>
      <c r="EB5" s="733"/>
      <c r="EC5" s="734"/>
    </row>
    <row r="6" spans="2:143" ht="11.25" customHeight="1" x14ac:dyDescent="0.2">
      <c r="B6" s="627" t="s">
        <v>230</v>
      </c>
      <c r="C6" s="628"/>
      <c r="D6" s="628"/>
      <c r="E6" s="628"/>
      <c r="F6" s="628"/>
      <c r="G6" s="628"/>
      <c r="H6" s="628"/>
      <c r="I6" s="628"/>
      <c r="J6" s="628"/>
      <c r="K6" s="628"/>
      <c r="L6" s="628"/>
      <c r="M6" s="628"/>
      <c r="N6" s="628"/>
      <c r="O6" s="628"/>
      <c r="P6" s="628"/>
      <c r="Q6" s="629"/>
      <c r="R6" s="630">
        <v>187049</v>
      </c>
      <c r="S6" s="631"/>
      <c r="T6" s="631"/>
      <c r="U6" s="631"/>
      <c r="V6" s="631"/>
      <c r="W6" s="631"/>
      <c r="X6" s="631"/>
      <c r="Y6" s="632"/>
      <c r="Z6" s="657">
        <v>1.4</v>
      </c>
      <c r="AA6" s="657"/>
      <c r="AB6" s="657"/>
      <c r="AC6" s="657"/>
      <c r="AD6" s="658">
        <v>187049</v>
      </c>
      <c r="AE6" s="658"/>
      <c r="AF6" s="658"/>
      <c r="AG6" s="658"/>
      <c r="AH6" s="658"/>
      <c r="AI6" s="658"/>
      <c r="AJ6" s="658"/>
      <c r="AK6" s="658"/>
      <c r="AL6" s="633">
        <v>2.7</v>
      </c>
      <c r="AM6" s="634"/>
      <c r="AN6" s="634"/>
      <c r="AO6" s="659"/>
      <c r="AP6" s="627" t="s">
        <v>231</v>
      </c>
      <c r="AQ6" s="628"/>
      <c r="AR6" s="628"/>
      <c r="AS6" s="628"/>
      <c r="AT6" s="628"/>
      <c r="AU6" s="628"/>
      <c r="AV6" s="628"/>
      <c r="AW6" s="628"/>
      <c r="AX6" s="628"/>
      <c r="AY6" s="628"/>
      <c r="AZ6" s="628"/>
      <c r="BA6" s="628"/>
      <c r="BB6" s="628"/>
      <c r="BC6" s="628"/>
      <c r="BD6" s="628"/>
      <c r="BE6" s="628"/>
      <c r="BF6" s="629"/>
      <c r="BG6" s="630">
        <v>968467</v>
      </c>
      <c r="BH6" s="631"/>
      <c r="BI6" s="631"/>
      <c r="BJ6" s="631"/>
      <c r="BK6" s="631"/>
      <c r="BL6" s="631"/>
      <c r="BM6" s="631"/>
      <c r="BN6" s="632"/>
      <c r="BO6" s="657">
        <v>99.8</v>
      </c>
      <c r="BP6" s="657"/>
      <c r="BQ6" s="657"/>
      <c r="BR6" s="657"/>
      <c r="BS6" s="658">
        <v>26727</v>
      </c>
      <c r="BT6" s="658"/>
      <c r="BU6" s="658"/>
      <c r="BV6" s="658"/>
      <c r="BW6" s="658"/>
      <c r="BX6" s="658"/>
      <c r="BY6" s="658"/>
      <c r="BZ6" s="658"/>
      <c r="CA6" s="658"/>
      <c r="CB6" s="716"/>
      <c r="CD6" s="686" t="s">
        <v>232</v>
      </c>
      <c r="CE6" s="687"/>
      <c r="CF6" s="687"/>
      <c r="CG6" s="687"/>
      <c r="CH6" s="687"/>
      <c r="CI6" s="687"/>
      <c r="CJ6" s="687"/>
      <c r="CK6" s="687"/>
      <c r="CL6" s="687"/>
      <c r="CM6" s="687"/>
      <c r="CN6" s="687"/>
      <c r="CO6" s="687"/>
      <c r="CP6" s="687"/>
      <c r="CQ6" s="688"/>
      <c r="CR6" s="630">
        <v>86860</v>
      </c>
      <c r="CS6" s="631"/>
      <c r="CT6" s="631"/>
      <c r="CU6" s="631"/>
      <c r="CV6" s="631"/>
      <c r="CW6" s="631"/>
      <c r="CX6" s="631"/>
      <c r="CY6" s="632"/>
      <c r="CZ6" s="728">
        <v>0.6</v>
      </c>
      <c r="DA6" s="703"/>
      <c r="DB6" s="703"/>
      <c r="DC6" s="731"/>
      <c r="DD6" s="636" t="s">
        <v>129</v>
      </c>
      <c r="DE6" s="631"/>
      <c r="DF6" s="631"/>
      <c r="DG6" s="631"/>
      <c r="DH6" s="631"/>
      <c r="DI6" s="631"/>
      <c r="DJ6" s="631"/>
      <c r="DK6" s="631"/>
      <c r="DL6" s="631"/>
      <c r="DM6" s="631"/>
      <c r="DN6" s="631"/>
      <c r="DO6" s="631"/>
      <c r="DP6" s="632"/>
      <c r="DQ6" s="636">
        <v>86844</v>
      </c>
      <c r="DR6" s="631"/>
      <c r="DS6" s="631"/>
      <c r="DT6" s="631"/>
      <c r="DU6" s="631"/>
      <c r="DV6" s="631"/>
      <c r="DW6" s="631"/>
      <c r="DX6" s="631"/>
      <c r="DY6" s="631"/>
      <c r="DZ6" s="631"/>
      <c r="EA6" s="631"/>
      <c r="EB6" s="631"/>
      <c r="EC6" s="674"/>
    </row>
    <row r="7" spans="2:143" ht="11.25" customHeight="1" x14ac:dyDescent="0.2">
      <c r="B7" s="627" t="s">
        <v>233</v>
      </c>
      <c r="C7" s="628"/>
      <c r="D7" s="628"/>
      <c r="E7" s="628"/>
      <c r="F7" s="628"/>
      <c r="G7" s="628"/>
      <c r="H7" s="628"/>
      <c r="I7" s="628"/>
      <c r="J7" s="628"/>
      <c r="K7" s="628"/>
      <c r="L7" s="628"/>
      <c r="M7" s="628"/>
      <c r="N7" s="628"/>
      <c r="O7" s="628"/>
      <c r="P7" s="628"/>
      <c r="Q7" s="629"/>
      <c r="R7" s="630">
        <v>1163</v>
      </c>
      <c r="S7" s="631"/>
      <c r="T7" s="631"/>
      <c r="U7" s="631"/>
      <c r="V7" s="631"/>
      <c r="W7" s="631"/>
      <c r="X7" s="631"/>
      <c r="Y7" s="632"/>
      <c r="Z7" s="657">
        <v>0</v>
      </c>
      <c r="AA7" s="657"/>
      <c r="AB7" s="657"/>
      <c r="AC7" s="657"/>
      <c r="AD7" s="658">
        <v>1163</v>
      </c>
      <c r="AE7" s="658"/>
      <c r="AF7" s="658"/>
      <c r="AG7" s="658"/>
      <c r="AH7" s="658"/>
      <c r="AI7" s="658"/>
      <c r="AJ7" s="658"/>
      <c r="AK7" s="658"/>
      <c r="AL7" s="633">
        <v>0</v>
      </c>
      <c r="AM7" s="634"/>
      <c r="AN7" s="634"/>
      <c r="AO7" s="659"/>
      <c r="AP7" s="627" t="s">
        <v>234</v>
      </c>
      <c r="AQ7" s="628"/>
      <c r="AR7" s="628"/>
      <c r="AS7" s="628"/>
      <c r="AT7" s="628"/>
      <c r="AU7" s="628"/>
      <c r="AV7" s="628"/>
      <c r="AW7" s="628"/>
      <c r="AX7" s="628"/>
      <c r="AY7" s="628"/>
      <c r="AZ7" s="628"/>
      <c r="BA7" s="628"/>
      <c r="BB7" s="628"/>
      <c r="BC7" s="628"/>
      <c r="BD7" s="628"/>
      <c r="BE7" s="628"/>
      <c r="BF7" s="629"/>
      <c r="BG7" s="630">
        <v>403820</v>
      </c>
      <c r="BH7" s="631"/>
      <c r="BI7" s="631"/>
      <c r="BJ7" s="631"/>
      <c r="BK7" s="631"/>
      <c r="BL7" s="631"/>
      <c r="BM7" s="631"/>
      <c r="BN7" s="632"/>
      <c r="BO7" s="657">
        <v>41.6</v>
      </c>
      <c r="BP7" s="657"/>
      <c r="BQ7" s="657"/>
      <c r="BR7" s="657"/>
      <c r="BS7" s="658">
        <v>9723</v>
      </c>
      <c r="BT7" s="658"/>
      <c r="BU7" s="658"/>
      <c r="BV7" s="658"/>
      <c r="BW7" s="658"/>
      <c r="BX7" s="658"/>
      <c r="BY7" s="658"/>
      <c r="BZ7" s="658"/>
      <c r="CA7" s="658"/>
      <c r="CB7" s="716"/>
      <c r="CD7" s="664" t="s">
        <v>235</v>
      </c>
      <c r="CE7" s="665"/>
      <c r="CF7" s="665"/>
      <c r="CG7" s="665"/>
      <c r="CH7" s="665"/>
      <c r="CI7" s="665"/>
      <c r="CJ7" s="665"/>
      <c r="CK7" s="665"/>
      <c r="CL7" s="665"/>
      <c r="CM7" s="665"/>
      <c r="CN7" s="665"/>
      <c r="CO7" s="665"/>
      <c r="CP7" s="665"/>
      <c r="CQ7" s="666"/>
      <c r="CR7" s="630">
        <v>2508764</v>
      </c>
      <c r="CS7" s="631"/>
      <c r="CT7" s="631"/>
      <c r="CU7" s="631"/>
      <c r="CV7" s="631"/>
      <c r="CW7" s="631"/>
      <c r="CX7" s="631"/>
      <c r="CY7" s="632"/>
      <c r="CZ7" s="657">
        <v>18.5</v>
      </c>
      <c r="DA7" s="657"/>
      <c r="DB7" s="657"/>
      <c r="DC7" s="657"/>
      <c r="DD7" s="636">
        <v>183907</v>
      </c>
      <c r="DE7" s="631"/>
      <c r="DF7" s="631"/>
      <c r="DG7" s="631"/>
      <c r="DH7" s="631"/>
      <c r="DI7" s="631"/>
      <c r="DJ7" s="631"/>
      <c r="DK7" s="631"/>
      <c r="DL7" s="631"/>
      <c r="DM7" s="631"/>
      <c r="DN7" s="631"/>
      <c r="DO7" s="631"/>
      <c r="DP7" s="632"/>
      <c r="DQ7" s="636">
        <v>1646708</v>
      </c>
      <c r="DR7" s="631"/>
      <c r="DS7" s="631"/>
      <c r="DT7" s="631"/>
      <c r="DU7" s="631"/>
      <c r="DV7" s="631"/>
      <c r="DW7" s="631"/>
      <c r="DX7" s="631"/>
      <c r="DY7" s="631"/>
      <c r="DZ7" s="631"/>
      <c r="EA7" s="631"/>
      <c r="EB7" s="631"/>
      <c r="EC7" s="674"/>
    </row>
    <row r="8" spans="2:143" ht="11.25" customHeight="1" x14ac:dyDescent="0.2">
      <c r="B8" s="627" t="s">
        <v>236</v>
      </c>
      <c r="C8" s="628"/>
      <c r="D8" s="628"/>
      <c r="E8" s="628"/>
      <c r="F8" s="628"/>
      <c r="G8" s="628"/>
      <c r="H8" s="628"/>
      <c r="I8" s="628"/>
      <c r="J8" s="628"/>
      <c r="K8" s="628"/>
      <c r="L8" s="628"/>
      <c r="M8" s="628"/>
      <c r="N8" s="628"/>
      <c r="O8" s="628"/>
      <c r="P8" s="628"/>
      <c r="Q8" s="629"/>
      <c r="R8" s="630">
        <v>4400</v>
      </c>
      <c r="S8" s="631"/>
      <c r="T8" s="631"/>
      <c r="U8" s="631"/>
      <c r="V8" s="631"/>
      <c r="W8" s="631"/>
      <c r="X8" s="631"/>
      <c r="Y8" s="632"/>
      <c r="Z8" s="657">
        <v>0</v>
      </c>
      <c r="AA8" s="657"/>
      <c r="AB8" s="657"/>
      <c r="AC8" s="657"/>
      <c r="AD8" s="658">
        <v>4400</v>
      </c>
      <c r="AE8" s="658"/>
      <c r="AF8" s="658"/>
      <c r="AG8" s="658"/>
      <c r="AH8" s="658"/>
      <c r="AI8" s="658"/>
      <c r="AJ8" s="658"/>
      <c r="AK8" s="658"/>
      <c r="AL8" s="633">
        <v>0.1</v>
      </c>
      <c r="AM8" s="634"/>
      <c r="AN8" s="634"/>
      <c r="AO8" s="659"/>
      <c r="AP8" s="627" t="s">
        <v>237</v>
      </c>
      <c r="AQ8" s="628"/>
      <c r="AR8" s="628"/>
      <c r="AS8" s="628"/>
      <c r="AT8" s="628"/>
      <c r="AU8" s="628"/>
      <c r="AV8" s="628"/>
      <c r="AW8" s="628"/>
      <c r="AX8" s="628"/>
      <c r="AY8" s="628"/>
      <c r="AZ8" s="628"/>
      <c r="BA8" s="628"/>
      <c r="BB8" s="628"/>
      <c r="BC8" s="628"/>
      <c r="BD8" s="628"/>
      <c r="BE8" s="628"/>
      <c r="BF8" s="629"/>
      <c r="BG8" s="630">
        <v>17576</v>
      </c>
      <c r="BH8" s="631"/>
      <c r="BI8" s="631"/>
      <c r="BJ8" s="631"/>
      <c r="BK8" s="631"/>
      <c r="BL8" s="631"/>
      <c r="BM8" s="631"/>
      <c r="BN8" s="632"/>
      <c r="BO8" s="657">
        <v>1.8</v>
      </c>
      <c r="BP8" s="657"/>
      <c r="BQ8" s="657"/>
      <c r="BR8" s="657"/>
      <c r="BS8" s="658" t="s">
        <v>129</v>
      </c>
      <c r="BT8" s="658"/>
      <c r="BU8" s="658"/>
      <c r="BV8" s="658"/>
      <c r="BW8" s="658"/>
      <c r="BX8" s="658"/>
      <c r="BY8" s="658"/>
      <c r="BZ8" s="658"/>
      <c r="CA8" s="658"/>
      <c r="CB8" s="716"/>
      <c r="CD8" s="664" t="s">
        <v>238</v>
      </c>
      <c r="CE8" s="665"/>
      <c r="CF8" s="665"/>
      <c r="CG8" s="665"/>
      <c r="CH8" s="665"/>
      <c r="CI8" s="665"/>
      <c r="CJ8" s="665"/>
      <c r="CK8" s="665"/>
      <c r="CL8" s="665"/>
      <c r="CM8" s="665"/>
      <c r="CN8" s="665"/>
      <c r="CO8" s="665"/>
      <c r="CP8" s="665"/>
      <c r="CQ8" s="666"/>
      <c r="CR8" s="630">
        <v>2788358</v>
      </c>
      <c r="CS8" s="631"/>
      <c r="CT8" s="631"/>
      <c r="CU8" s="631"/>
      <c r="CV8" s="631"/>
      <c r="CW8" s="631"/>
      <c r="CX8" s="631"/>
      <c r="CY8" s="632"/>
      <c r="CZ8" s="657">
        <v>20.5</v>
      </c>
      <c r="DA8" s="657"/>
      <c r="DB8" s="657"/>
      <c r="DC8" s="657"/>
      <c r="DD8" s="636">
        <v>10142</v>
      </c>
      <c r="DE8" s="631"/>
      <c r="DF8" s="631"/>
      <c r="DG8" s="631"/>
      <c r="DH8" s="631"/>
      <c r="DI8" s="631"/>
      <c r="DJ8" s="631"/>
      <c r="DK8" s="631"/>
      <c r="DL8" s="631"/>
      <c r="DM8" s="631"/>
      <c r="DN8" s="631"/>
      <c r="DO8" s="631"/>
      <c r="DP8" s="632"/>
      <c r="DQ8" s="636">
        <v>1293592</v>
      </c>
      <c r="DR8" s="631"/>
      <c r="DS8" s="631"/>
      <c r="DT8" s="631"/>
      <c r="DU8" s="631"/>
      <c r="DV8" s="631"/>
      <c r="DW8" s="631"/>
      <c r="DX8" s="631"/>
      <c r="DY8" s="631"/>
      <c r="DZ8" s="631"/>
      <c r="EA8" s="631"/>
      <c r="EB8" s="631"/>
      <c r="EC8" s="674"/>
    </row>
    <row r="9" spans="2:143" ht="11.25" customHeight="1" x14ac:dyDescent="0.2">
      <c r="B9" s="627" t="s">
        <v>239</v>
      </c>
      <c r="C9" s="628"/>
      <c r="D9" s="628"/>
      <c r="E9" s="628"/>
      <c r="F9" s="628"/>
      <c r="G9" s="628"/>
      <c r="H9" s="628"/>
      <c r="I9" s="628"/>
      <c r="J9" s="628"/>
      <c r="K9" s="628"/>
      <c r="L9" s="628"/>
      <c r="M9" s="628"/>
      <c r="N9" s="628"/>
      <c r="O9" s="628"/>
      <c r="P9" s="628"/>
      <c r="Q9" s="629"/>
      <c r="R9" s="630">
        <v>4073</v>
      </c>
      <c r="S9" s="631"/>
      <c r="T9" s="631"/>
      <c r="U9" s="631"/>
      <c r="V9" s="631"/>
      <c r="W9" s="631"/>
      <c r="X9" s="631"/>
      <c r="Y9" s="632"/>
      <c r="Z9" s="657">
        <v>0</v>
      </c>
      <c r="AA9" s="657"/>
      <c r="AB9" s="657"/>
      <c r="AC9" s="657"/>
      <c r="AD9" s="658">
        <v>4073</v>
      </c>
      <c r="AE9" s="658"/>
      <c r="AF9" s="658"/>
      <c r="AG9" s="658"/>
      <c r="AH9" s="658"/>
      <c r="AI9" s="658"/>
      <c r="AJ9" s="658"/>
      <c r="AK9" s="658"/>
      <c r="AL9" s="633">
        <v>0.1</v>
      </c>
      <c r="AM9" s="634"/>
      <c r="AN9" s="634"/>
      <c r="AO9" s="659"/>
      <c r="AP9" s="627" t="s">
        <v>240</v>
      </c>
      <c r="AQ9" s="628"/>
      <c r="AR9" s="628"/>
      <c r="AS9" s="628"/>
      <c r="AT9" s="628"/>
      <c r="AU9" s="628"/>
      <c r="AV9" s="628"/>
      <c r="AW9" s="628"/>
      <c r="AX9" s="628"/>
      <c r="AY9" s="628"/>
      <c r="AZ9" s="628"/>
      <c r="BA9" s="628"/>
      <c r="BB9" s="628"/>
      <c r="BC9" s="628"/>
      <c r="BD9" s="628"/>
      <c r="BE9" s="628"/>
      <c r="BF9" s="629"/>
      <c r="BG9" s="630">
        <v>340856</v>
      </c>
      <c r="BH9" s="631"/>
      <c r="BI9" s="631"/>
      <c r="BJ9" s="631"/>
      <c r="BK9" s="631"/>
      <c r="BL9" s="631"/>
      <c r="BM9" s="631"/>
      <c r="BN9" s="632"/>
      <c r="BO9" s="657">
        <v>35.1</v>
      </c>
      <c r="BP9" s="657"/>
      <c r="BQ9" s="657"/>
      <c r="BR9" s="657"/>
      <c r="BS9" s="658" t="s">
        <v>129</v>
      </c>
      <c r="BT9" s="658"/>
      <c r="BU9" s="658"/>
      <c r="BV9" s="658"/>
      <c r="BW9" s="658"/>
      <c r="BX9" s="658"/>
      <c r="BY9" s="658"/>
      <c r="BZ9" s="658"/>
      <c r="CA9" s="658"/>
      <c r="CB9" s="716"/>
      <c r="CD9" s="664" t="s">
        <v>241</v>
      </c>
      <c r="CE9" s="665"/>
      <c r="CF9" s="665"/>
      <c r="CG9" s="665"/>
      <c r="CH9" s="665"/>
      <c r="CI9" s="665"/>
      <c r="CJ9" s="665"/>
      <c r="CK9" s="665"/>
      <c r="CL9" s="665"/>
      <c r="CM9" s="665"/>
      <c r="CN9" s="665"/>
      <c r="CO9" s="665"/>
      <c r="CP9" s="665"/>
      <c r="CQ9" s="666"/>
      <c r="CR9" s="630">
        <v>2332996</v>
      </c>
      <c r="CS9" s="631"/>
      <c r="CT9" s="631"/>
      <c r="CU9" s="631"/>
      <c r="CV9" s="631"/>
      <c r="CW9" s="631"/>
      <c r="CX9" s="631"/>
      <c r="CY9" s="632"/>
      <c r="CZ9" s="657">
        <v>17.2</v>
      </c>
      <c r="DA9" s="657"/>
      <c r="DB9" s="657"/>
      <c r="DC9" s="657"/>
      <c r="DD9" s="636">
        <v>1139</v>
      </c>
      <c r="DE9" s="631"/>
      <c r="DF9" s="631"/>
      <c r="DG9" s="631"/>
      <c r="DH9" s="631"/>
      <c r="DI9" s="631"/>
      <c r="DJ9" s="631"/>
      <c r="DK9" s="631"/>
      <c r="DL9" s="631"/>
      <c r="DM9" s="631"/>
      <c r="DN9" s="631"/>
      <c r="DO9" s="631"/>
      <c r="DP9" s="632"/>
      <c r="DQ9" s="636">
        <v>1205435</v>
      </c>
      <c r="DR9" s="631"/>
      <c r="DS9" s="631"/>
      <c r="DT9" s="631"/>
      <c r="DU9" s="631"/>
      <c r="DV9" s="631"/>
      <c r="DW9" s="631"/>
      <c r="DX9" s="631"/>
      <c r="DY9" s="631"/>
      <c r="DZ9" s="631"/>
      <c r="EA9" s="631"/>
      <c r="EB9" s="631"/>
      <c r="EC9" s="674"/>
    </row>
    <row r="10" spans="2:143" ht="11.25" customHeight="1" x14ac:dyDescent="0.2">
      <c r="B10" s="627" t="s">
        <v>242</v>
      </c>
      <c r="C10" s="628"/>
      <c r="D10" s="628"/>
      <c r="E10" s="628"/>
      <c r="F10" s="628"/>
      <c r="G10" s="628"/>
      <c r="H10" s="628"/>
      <c r="I10" s="628"/>
      <c r="J10" s="628"/>
      <c r="K10" s="628"/>
      <c r="L10" s="628"/>
      <c r="M10" s="628"/>
      <c r="N10" s="628"/>
      <c r="O10" s="628"/>
      <c r="P10" s="628"/>
      <c r="Q10" s="629"/>
      <c r="R10" s="630" t="s">
        <v>129</v>
      </c>
      <c r="S10" s="631"/>
      <c r="T10" s="631"/>
      <c r="U10" s="631"/>
      <c r="V10" s="631"/>
      <c r="W10" s="631"/>
      <c r="X10" s="631"/>
      <c r="Y10" s="632"/>
      <c r="Z10" s="657" t="s">
        <v>129</v>
      </c>
      <c r="AA10" s="657"/>
      <c r="AB10" s="657"/>
      <c r="AC10" s="657"/>
      <c r="AD10" s="658" t="s">
        <v>129</v>
      </c>
      <c r="AE10" s="658"/>
      <c r="AF10" s="658"/>
      <c r="AG10" s="658"/>
      <c r="AH10" s="658"/>
      <c r="AI10" s="658"/>
      <c r="AJ10" s="658"/>
      <c r="AK10" s="658"/>
      <c r="AL10" s="633" t="s">
        <v>129</v>
      </c>
      <c r="AM10" s="634"/>
      <c r="AN10" s="634"/>
      <c r="AO10" s="659"/>
      <c r="AP10" s="627" t="s">
        <v>243</v>
      </c>
      <c r="AQ10" s="628"/>
      <c r="AR10" s="628"/>
      <c r="AS10" s="628"/>
      <c r="AT10" s="628"/>
      <c r="AU10" s="628"/>
      <c r="AV10" s="628"/>
      <c r="AW10" s="628"/>
      <c r="AX10" s="628"/>
      <c r="AY10" s="628"/>
      <c r="AZ10" s="628"/>
      <c r="BA10" s="628"/>
      <c r="BB10" s="628"/>
      <c r="BC10" s="628"/>
      <c r="BD10" s="628"/>
      <c r="BE10" s="628"/>
      <c r="BF10" s="629"/>
      <c r="BG10" s="630">
        <v>28239</v>
      </c>
      <c r="BH10" s="631"/>
      <c r="BI10" s="631"/>
      <c r="BJ10" s="631"/>
      <c r="BK10" s="631"/>
      <c r="BL10" s="631"/>
      <c r="BM10" s="631"/>
      <c r="BN10" s="632"/>
      <c r="BO10" s="657">
        <v>2.9</v>
      </c>
      <c r="BP10" s="657"/>
      <c r="BQ10" s="657"/>
      <c r="BR10" s="657"/>
      <c r="BS10" s="658">
        <v>4858</v>
      </c>
      <c r="BT10" s="658"/>
      <c r="BU10" s="658"/>
      <c r="BV10" s="658"/>
      <c r="BW10" s="658"/>
      <c r="BX10" s="658"/>
      <c r="BY10" s="658"/>
      <c r="BZ10" s="658"/>
      <c r="CA10" s="658"/>
      <c r="CB10" s="716"/>
      <c r="CD10" s="664" t="s">
        <v>244</v>
      </c>
      <c r="CE10" s="665"/>
      <c r="CF10" s="665"/>
      <c r="CG10" s="665"/>
      <c r="CH10" s="665"/>
      <c r="CI10" s="665"/>
      <c r="CJ10" s="665"/>
      <c r="CK10" s="665"/>
      <c r="CL10" s="665"/>
      <c r="CM10" s="665"/>
      <c r="CN10" s="665"/>
      <c r="CO10" s="665"/>
      <c r="CP10" s="665"/>
      <c r="CQ10" s="666"/>
      <c r="CR10" s="630">
        <v>3618</v>
      </c>
      <c r="CS10" s="631"/>
      <c r="CT10" s="631"/>
      <c r="CU10" s="631"/>
      <c r="CV10" s="631"/>
      <c r="CW10" s="631"/>
      <c r="CX10" s="631"/>
      <c r="CY10" s="632"/>
      <c r="CZ10" s="657">
        <v>0</v>
      </c>
      <c r="DA10" s="657"/>
      <c r="DB10" s="657"/>
      <c r="DC10" s="657"/>
      <c r="DD10" s="636" t="s">
        <v>129</v>
      </c>
      <c r="DE10" s="631"/>
      <c r="DF10" s="631"/>
      <c r="DG10" s="631"/>
      <c r="DH10" s="631"/>
      <c r="DI10" s="631"/>
      <c r="DJ10" s="631"/>
      <c r="DK10" s="631"/>
      <c r="DL10" s="631"/>
      <c r="DM10" s="631"/>
      <c r="DN10" s="631"/>
      <c r="DO10" s="631"/>
      <c r="DP10" s="632"/>
      <c r="DQ10" s="636">
        <v>1518</v>
      </c>
      <c r="DR10" s="631"/>
      <c r="DS10" s="631"/>
      <c r="DT10" s="631"/>
      <c r="DU10" s="631"/>
      <c r="DV10" s="631"/>
      <c r="DW10" s="631"/>
      <c r="DX10" s="631"/>
      <c r="DY10" s="631"/>
      <c r="DZ10" s="631"/>
      <c r="EA10" s="631"/>
      <c r="EB10" s="631"/>
      <c r="EC10" s="674"/>
    </row>
    <row r="11" spans="2:143" ht="11.25" customHeight="1" x14ac:dyDescent="0.2">
      <c r="B11" s="627" t="s">
        <v>245</v>
      </c>
      <c r="C11" s="628"/>
      <c r="D11" s="628"/>
      <c r="E11" s="628"/>
      <c r="F11" s="628"/>
      <c r="G11" s="628"/>
      <c r="H11" s="628"/>
      <c r="I11" s="628"/>
      <c r="J11" s="628"/>
      <c r="K11" s="628"/>
      <c r="L11" s="628"/>
      <c r="M11" s="628"/>
      <c r="N11" s="628"/>
      <c r="O11" s="628"/>
      <c r="P11" s="628"/>
      <c r="Q11" s="629"/>
      <c r="R11" s="630">
        <v>248657</v>
      </c>
      <c r="S11" s="631"/>
      <c r="T11" s="631"/>
      <c r="U11" s="631"/>
      <c r="V11" s="631"/>
      <c r="W11" s="631"/>
      <c r="X11" s="631"/>
      <c r="Y11" s="632"/>
      <c r="Z11" s="633">
        <v>1.8</v>
      </c>
      <c r="AA11" s="634"/>
      <c r="AB11" s="634"/>
      <c r="AC11" s="635"/>
      <c r="AD11" s="636">
        <v>248657</v>
      </c>
      <c r="AE11" s="631"/>
      <c r="AF11" s="631"/>
      <c r="AG11" s="631"/>
      <c r="AH11" s="631"/>
      <c r="AI11" s="631"/>
      <c r="AJ11" s="631"/>
      <c r="AK11" s="632"/>
      <c r="AL11" s="633">
        <v>3.5</v>
      </c>
      <c r="AM11" s="634"/>
      <c r="AN11" s="634"/>
      <c r="AO11" s="659"/>
      <c r="AP11" s="627" t="s">
        <v>246</v>
      </c>
      <c r="AQ11" s="628"/>
      <c r="AR11" s="628"/>
      <c r="AS11" s="628"/>
      <c r="AT11" s="628"/>
      <c r="AU11" s="628"/>
      <c r="AV11" s="628"/>
      <c r="AW11" s="628"/>
      <c r="AX11" s="628"/>
      <c r="AY11" s="628"/>
      <c r="AZ11" s="628"/>
      <c r="BA11" s="628"/>
      <c r="BB11" s="628"/>
      <c r="BC11" s="628"/>
      <c r="BD11" s="628"/>
      <c r="BE11" s="628"/>
      <c r="BF11" s="629"/>
      <c r="BG11" s="630">
        <v>17149</v>
      </c>
      <c r="BH11" s="631"/>
      <c r="BI11" s="631"/>
      <c r="BJ11" s="631"/>
      <c r="BK11" s="631"/>
      <c r="BL11" s="631"/>
      <c r="BM11" s="631"/>
      <c r="BN11" s="632"/>
      <c r="BO11" s="657">
        <v>1.8</v>
      </c>
      <c r="BP11" s="657"/>
      <c r="BQ11" s="657"/>
      <c r="BR11" s="657"/>
      <c r="BS11" s="658">
        <v>4865</v>
      </c>
      <c r="BT11" s="658"/>
      <c r="BU11" s="658"/>
      <c r="BV11" s="658"/>
      <c r="BW11" s="658"/>
      <c r="BX11" s="658"/>
      <c r="BY11" s="658"/>
      <c r="BZ11" s="658"/>
      <c r="CA11" s="658"/>
      <c r="CB11" s="716"/>
      <c r="CD11" s="664" t="s">
        <v>247</v>
      </c>
      <c r="CE11" s="665"/>
      <c r="CF11" s="665"/>
      <c r="CG11" s="665"/>
      <c r="CH11" s="665"/>
      <c r="CI11" s="665"/>
      <c r="CJ11" s="665"/>
      <c r="CK11" s="665"/>
      <c r="CL11" s="665"/>
      <c r="CM11" s="665"/>
      <c r="CN11" s="665"/>
      <c r="CO11" s="665"/>
      <c r="CP11" s="665"/>
      <c r="CQ11" s="666"/>
      <c r="CR11" s="630">
        <v>1486513</v>
      </c>
      <c r="CS11" s="631"/>
      <c r="CT11" s="631"/>
      <c r="CU11" s="631"/>
      <c r="CV11" s="631"/>
      <c r="CW11" s="631"/>
      <c r="CX11" s="631"/>
      <c r="CY11" s="632"/>
      <c r="CZ11" s="657">
        <v>10.9</v>
      </c>
      <c r="DA11" s="657"/>
      <c r="DB11" s="657"/>
      <c r="DC11" s="657"/>
      <c r="DD11" s="636">
        <v>470063</v>
      </c>
      <c r="DE11" s="631"/>
      <c r="DF11" s="631"/>
      <c r="DG11" s="631"/>
      <c r="DH11" s="631"/>
      <c r="DI11" s="631"/>
      <c r="DJ11" s="631"/>
      <c r="DK11" s="631"/>
      <c r="DL11" s="631"/>
      <c r="DM11" s="631"/>
      <c r="DN11" s="631"/>
      <c r="DO11" s="631"/>
      <c r="DP11" s="632"/>
      <c r="DQ11" s="636">
        <v>735067</v>
      </c>
      <c r="DR11" s="631"/>
      <c r="DS11" s="631"/>
      <c r="DT11" s="631"/>
      <c r="DU11" s="631"/>
      <c r="DV11" s="631"/>
      <c r="DW11" s="631"/>
      <c r="DX11" s="631"/>
      <c r="DY11" s="631"/>
      <c r="DZ11" s="631"/>
      <c r="EA11" s="631"/>
      <c r="EB11" s="631"/>
      <c r="EC11" s="674"/>
    </row>
    <row r="12" spans="2:143" ht="11.25" customHeight="1" x14ac:dyDescent="0.2">
      <c r="B12" s="627" t="s">
        <v>248</v>
      </c>
      <c r="C12" s="628"/>
      <c r="D12" s="628"/>
      <c r="E12" s="628"/>
      <c r="F12" s="628"/>
      <c r="G12" s="628"/>
      <c r="H12" s="628"/>
      <c r="I12" s="628"/>
      <c r="J12" s="628"/>
      <c r="K12" s="628"/>
      <c r="L12" s="628"/>
      <c r="M12" s="628"/>
      <c r="N12" s="628"/>
      <c r="O12" s="628"/>
      <c r="P12" s="628"/>
      <c r="Q12" s="629"/>
      <c r="R12" s="630" t="s">
        <v>129</v>
      </c>
      <c r="S12" s="631"/>
      <c r="T12" s="631"/>
      <c r="U12" s="631"/>
      <c r="V12" s="631"/>
      <c r="W12" s="631"/>
      <c r="X12" s="631"/>
      <c r="Y12" s="632"/>
      <c r="Z12" s="657" t="s">
        <v>129</v>
      </c>
      <c r="AA12" s="657"/>
      <c r="AB12" s="657"/>
      <c r="AC12" s="657"/>
      <c r="AD12" s="658" t="s">
        <v>129</v>
      </c>
      <c r="AE12" s="658"/>
      <c r="AF12" s="658"/>
      <c r="AG12" s="658"/>
      <c r="AH12" s="658"/>
      <c r="AI12" s="658"/>
      <c r="AJ12" s="658"/>
      <c r="AK12" s="658"/>
      <c r="AL12" s="633" t="s">
        <v>129</v>
      </c>
      <c r="AM12" s="634"/>
      <c r="AN12" s="634"/>
      <c r="AO12" s="659"/>
      <c r="AP12" s="627" t="s">
        <v>249</v>
      </c>
      <c r="AQ12" s="628"/>
      <c r="AR12" s="628"/>
      <c r="AS12" s="628"/>
      <c r="AT12" s="628"/>
      <c r="AU12" s="628"/>
      <c r="AV12" s="628"/>
      <c r="AW12" s="628"/>
      <c r="AX12" s="628"/>
      <c r="AY12" s="628"/>
      <c r="AZ12" s="628"/>
      <c r="BA12" s="628"/>
      <c r="BB12" s="628"/>
      <c r="BC12" s="628"/>
      <c r="BD12" s="628"/>
      <c r="BE12" s="628"/>
      <c r="BF12" s="629"/>
      <c r="BG12" s="630">
        <v>469355</v>
      </c>
      <c r="BH12" s="631"/>
      <c r="BI12" s="631"/>
      <c r="BJ12" s="631"/>
      <c r="BK12" s="631"/>
      <c r="BL12" s="631"/>
      <c r="BM12" s="631"/>
      <c r="BN12" s="632"/>
      <c r="BO12" s="657">
        <v>48.4</v>
      </c>
      <c r="BP12" s="657"/>
      <c r="BQ12" s="657"/>
      <c r="BR12" s="657"/>
      <c r="BS12" s="658">
        <v>17004</v>
      </c>
      <c r="BT12" s="658"/>
      <c r="BU12" s="658"/>
      <c r="BV12" s="658"/>
      <c r="BW12" s="658"/>
      <c r="BX12" s="658"/>
      <c r="BY12" s="658"/>
      <c r="BZ12" s="658"/>
      <c r="CA12" s="658"/>
      <c r="CB12" s="716"/>
      <c r="CD12" s="664" t="s">
        <v>250</v>
      </c>
      <c r="CE12" s="665"/>
      <c r="CF12" s="665"/>
      <c r="CG12" s="665"/>
      <c r="CH12" s="665"/>
      <c r="CI12" s="665"/>
      <c r="CJ12" s="665"/>
      <c r="CK12" s="665"/>
      <c r="CL12" s="665"/>
      <c r="CM12" s="665"/>
      <c r="CN12" s="665"/>
      <c r="CO12" s="665"/>
      <c r="CP12" s="665"/>
      <c r="CQ12" s="666"/>
      <c r="CR12" s="630">
        <v>286895</v>
      </c>
      <c r="CS12" s="631"/>
      <c r="CT12" s="631"/>
      <c r="CU12" s="631"/>
      <c r="CV12" s="631"/>
      <c r="CW12" s="631"/>
      <c r="CX12" s="631"/>
      <c r="CY12" s="632"/>
      <c r="CZ12" s="657">
        <v>2.1</v>
      </c>
      <c r="DA12" s="657"/>
      <c r="DB12" s="657"/>
      <c r="DC12" s="657"/>
      <c r="DD12" s="636">
        <v>59110</v>
      </c>
      <c r="DE12" s="631"/>
      <c r="DF12" s="631"/>
      <c r="DG12" s="631"/>
      <c r="DH12" s="631"/>
      <c r="DI12" s="631"/>
      <c r="DJ12" s="631"/>
      <c r="DK12" s="631"/>
      <c r="DL12" s="631"/>
      <c r="DM12" s="631"/>
      <c r="DN12" s="631"/>
      <c r="DO12" s="631"/>
      <c r="DP12" s="632"/>
      <c r="DQ12" s="636">
        <v>228207</v>
      </c>
      <c r="DR12" s="631"/>
      <c r="DS12" s="631"/>
      <c r="DT12" s="631"/>
      <c r="DU12" s="631"/>
      <c r="DV12" s="631"/>
      <c r="DW12" s="631"/>
      <c r="DX12" s="631"/>
      <c r="DY12" s="631"/>
      <c r="DZ12" s="631"/>
      <c r="EA12" s="631"/>
      <c r="EB12" s="631"/>
      <c r="EC12" s="674"/>
    </row>
    <row r="13" spans="2:143" ht="11.25" customHeight="1" x14ac:dyDescent="0.2">
      <c r="B13" s="627" t="s">
        <v>251</v>
      </c>
      <c r="C13" s="628"/>
      <c r="D13" s="628"/>
      <c r="E13" s="628"/>
      <c r="F13" s="628"/>
      <c r="G13" s="628"/>
      <c r="H13" s="628"/>
      <c r="I13" s="628"/>
      <c r="J13" s="628"/>
      <c r="K13" s="628"/>
      <c r="L13" s="628"/>
      <c r="M13" s="628"/>
      <c r="N13" s="628"/>
      <c r="O13" s="628"/>
      <c r="P13" s="628"/>
      <c r="Q13" s="629"/>
      <c r="R13" s="630" t="s">
        <v>129</v>
      </c>
      <c r="S13" s="631"/>
      <c r="T13" s="631"/>
      <c r="U13" s="631"/>
      <c r="V13" s="631"/>
      <c r="W13" s="631"/>
      <c r="X13" s="631"/>
      <c r="Y13" s="632"/>
      <c r="Z13" s="657" t="s">
        <v>129</v>
      </c>
      <c r="AA13" s="657"/>
      <c r="AB13" s="657"/>
      <c r="AC13" s="657"/>
      <c r="AD13" s="658" t="s">
        <v>129</v>
      </c>
      <c r="AE13" s="658"/>
      <c r="AF13" s="658"/>
      <c r="AG13" s="658"/>
      <c r="AH13" s="658"/>
      <c r="AI13" s="658"/>
      <c r="AJ13" s="658"/>
      <c r="AK13" s="658"/>
      <c r="AL13" s="633" t="s">
        <v>129</v>
      </c>
      <c r="AM13" s="634"/>
      <c r="AN13" s="634"/>
      <c r="AO13" s="659"/>
      <c r="AP13" s="627" t="s">
        <v>252</v>
      </c>
      <c r="AQ13" s="628"/>
      <c r="AR13" s="628"/>
      <c r="AS13" s="628"/>
      <c r="AT13" s="628"/>
      <c r="AU13" s="628"/>
      <c r="AV13" s="628"/>
      <c r="AW13" s="628"/>
      <c r="AX13" s="628"/>
      <c r="AY13" s="628"/>
      <c r="AZ13" s="628"/>
      <c r="BA13" s="628"/>
      <c r="BB13" s="628"/>
      <c r="BC13" s="628"/>
      <c r="BD13" s="628"/>
      <c r="BE13" s="628"/>
      <c r="BF13" s="629"/>
      <c r="BG13" s="630">
        <v>466286</v>
      </c>
      <c r="BH13" s="631"/>
      <c r="BI13" s="631"/>
      <c r="BJ13" s="631"/>
      <c r="BK13" s="631"/>
      <c r="BL13" s="631"/>
      <c r="BM13" s="631"/>
      <c r="BN13" s="632"/>
      <c r="BO13" s="657">
        <v>48.1</v>
      </c>
      <c r="BP13" s="657"/>
      <c r="BQ13" s="657"/>
      <c r="BR13" s="657"/>
      <c r="BS13" s="658">
        <v>17004</v>
      </c>
      <c r="BT13" s="658"/>
      <c r="BU13" s="658"/>
      <c r="BV13" s="658"/>
      <c r="BW13" s="658"/>
      <c r="BX13" s="658"/>
      <c r="BY13" s="658"/>
      <c r="BZ13" s="658"/>
      <c r="CA13" s="658"/>
      <c r="CB13" s="716"/>
      <c r="CD13" s="664" t="s">
        <v>253</v>
      </c>
      <c r="CE13" s="665"/>
      <c r="CF13" s="665"/>
      <c r="CG13" s="665"/>
      <c r="CH13" s="665"/>
      <c r="CI13" s="665"/>
      <c r="CJ13" s="665"/>
      <c r="CK13" s="665"/>
      <c r="CL13" s="665"/>
      <c r="CM13" s="665"/>
      <c r="CN13" s="665"/>
      <c r="CO13" s="665"/>
      <c r="CP13" s="665"/>
      <c r="CQ13" s="666"/>
      <c r="CR13" s="630">
        <v>722661</v>
      </c>
      <c r="CS13" s="631"/>
      <c r="CT13" s="631"/>
      <c r="CU13" s="631"/>
      <c r="CV13" s="631"/>
      <c r="CW13" s="631"/>
      <c r="CX13" s="631"/>
      <c r="CY13" s="632"/>
      <c r="CZ13" s="657">
        <v>5.3</v>
      </c>
      <c r="DA13" s="657"/>
      <c r="DB13" s="657"/>
      <c r="DC13" s="657"/>
      <c r="DD13" s="636">
        <v>317759</v>
      </c>
      <c r="DE13" s="631"/>
      <c r="DF13" s="631"/>
      <c r="DG13" s="631"/>
      <c r="DH13" s="631"/>
      <c r="DI13" s="631"/>
      <c r="DJ13" s="631"/>
      <c r="DK13" s="631"/>
      <c r="DL13" s="631"/>
      <c r="DM13" s="631"/>
      <c r="DN13" s="631"/>
      <c r="DO13" s="631"/>
      <c r="DP13" s="632"/>
      <c r="DQ13" s="636">
        <v>456884</v>
      </c>
      <c r="DR13" s="631"/>
      <c r="DS13" s="631"/>
      <c r="DT13" s="631"/>
      <c r="DU13" s="631"/>
      <c r="DV13" s="631"/>
      <c r="DW13" s="631"/>
      <c r="DX13" s="631"/>
      <c r="DY13" s="631"/>
      <c r="DZ13" s="631"/>
      <c r="EA13" s="631"/>
      <c r="EB13" s="631"/>
      <c r="EC13" s="674"/>
    </row>
    <row r="14" spans="2:143" ht="11.25" customHeight="1" x14ac:dyDescent="0.2">
      <c r="B14" s="627" t="s">
        <v>254</v>
      </c>
      <c r="C14" s="628"/>
      <c r="D14" s="628"/>
      <c r="E14" s="628"/>
      <c r="F14" s="628"/>
      <c r="G14" s="628"/>
      <c r="H14" s="628"/>
      <c r="I14" s="628"/>
      <c r="J14" s="628"/>
      <c r="K14" s="628"/>
      <c r="L14" s="628"/>
      <c r="M14" s="628"/>
      <c r="N14" s="628"/>
      <c r="O14" s="628"/>
      <c r="P14" s="628"/>
      <c r="Q14" s="629"/>
      <c r="R14" s="630" t="s">
        <v>129</v>
      </c>
      <c r="S14" s="631"/>
      <c r="T14" s="631"/>
      <c r="U14" s="631"/>
      <c r="V14" s="631"/>
      <c r="W14" s="631"/>
      <c r="X14" s="631"/>
      <c r="Y14" s="632"/>
      <c r="Z14" s="657" t="s">
        <v>129</v>
      </c>
      <c r="AA14" s="657"/>
      <c r="AB14" s="657"/>
      <c r="AC14" s="657"/>
      <c r="AD14" s="658" t="s">
        <v>129</v>
      </c>
      <c r="AE14" s="658"/>
      <c r="AF14" s="658"/>
      <c r="AG14" s="658"/>
      <c r="AH14" s="658"/>
      <c r="AI14" s="658"/>
      <c r="AJ14" s="658"/>
      <c r="AK14" s="658"/>
      <c r="AL14" s="633" t="s">
        <v>129</v>
      </c>
      <c r="AM14" s="634"/>
      <c r="AN14" s="634"/>
      <c r="AO14" s="659"/>
      <c r="AP14" s="627" t="s">
        <v>255</v>
      </c>
      <c r="AQ14" s="628"/>
      <c r="AR14" s="628"/>
      <c r="AS14" s="628"/>
      <c r="AT14" s="628"/>
      <c r="AU14" s="628"/>
      <c r="AV14" s="628"/>
      <c r="AW14" s="628"/>
      <c r="AX14" s="628"/>
      <c r="AY14" s="628"/>
      <c r="AZ14" s="628"/>
      <c r="BA14" s="628"/>
      <c r="BB14" s="628"/>
      <c r="BC14" s="628"/>
      <c r="BD14" s="628"/>
      <c r="BE14" s="628"/>
      <c r="BF14" s="629"/>
      <c r="BG14" s="630">
        <v>47866</v>
      </c>
      <c r="BH14" s="631"/>
      <c r="BI14" s="631"/>
      <c r="BJ14" s="631"/>
      <c r="BK14" s="631"/>
      <c r="BL14" s="631"/>
      <c r="BM14" s="631"/>
      <c r="BN14" s="632"/>
      <c r="BO14" s="657">
        <v>4.9000000000000004</v>
      </c>
      <c r="BP14" s="657"/>
      <c r="BQ14" s="657"/>
      <c r="BR14" s="657"/>
      <c r="BS14" s="658" t="s">
        <v>129</v>
      </c>
      <c r="BT14" s="658"/>
      <c r="BU14" s="658"/>
      <c r="BV14" s="658"/>
      <c r="BW14" s="658"/>
      <c r="BX14" s="658"/>
      <c r="BY14" s="658"/>
      <c r="BZ14" s="658"/>
      <c r="CA14" s="658"/>
      <c r="CB14" s="716"/>
      <c r="CD14" s="664" t="s">
        <v>256</v>
      </c>
      <c r="CE14" s="665"/>
      <c r="CF14" s="665"/>
      <c r="CG14" s="665"/>
      <c r="CH14" s="665"/>
      <c r="CI14" s="665"/>
      <c r="CJ14" s="665"/>
      <c r="CK14" s="665"/>
      <c r="CL14" s="665"/>
      <c r="CM14" s="665"/>
      <c r="CN14" s="665"/>
      <c r="CO14" s="665"/>
      <c r="CP14" s="665"/>
      <c r="CQ14" s="666"/>
      <c r="CR14" s="630">
        <v>428837</v>
      </c>
      <c r="CS14" s="631"/>
      <c r="CT14" s="631"/>
      <c r="CU14" s="631"/>
      <c r="CV14" s="631"/>
      <c r="CW14" s="631"/>
      <c r="CX14" s="631"/>
      <c r="CY14" s="632"/>
      <c r="CZ14" s="657">
        <v>3.2</v>
      </c>
      <c r="DA14" s="657"/>
      <c r="DB14" s="657"/>
      <c r="DC14" s="657"/>
      <c r="DD14" s="636">
        <v>29628</v>
      </c>
      <c r="DE14" s="631"/>
      <c r="DF14" s="631"/>
      <c r="DG14" s="631"/>
      <c r="DH14" s="631"/>
      <c r="DI14" s="631"/>
      <c r="DJ14" s="631"/>
      <c r="DK14" s="631"/>
      <c r="DL14" s="631"/>
      <c r="DM14" s="631"/>
      <c r="DN14" s="631"/>
      <c r="DO14" s="631"/>
      <c r="DP14" s="632"/>
      <c r="DQ14" s="636">
        <v>372308</v>
      </c>
      <c r="DR14" s="631"/>
      <c r="DS14" s="631"/>
      <c r="DT14" s="631"/>
      <c r="DU14" s="631"/>
      <c r="DV14" s="631"/>
      <c r="DW14" s="631"/>
      <c r="DX14" s="631"/>
      <c r="DY14" s="631"/>
      <c r="DZ14" s="631"/>
      <c r="EA14" s="631"/>
      <c r="EB14" s="631"/>
      <c r="EC14" s="674"/>
    </row>
    <row r="15" spans="2:143" ht="11.25" customHeight="1" x14ac:dyDescent="0.2">
      <c r="B15" s="627" t="s">
        <v>257</v>
      </c>
      <c r="C15" s="628"/>
      <c r="D15" s="628"/>
      <c r="E15" s="628"/>
      <c r="F15" s="628"/>
      <c r="G15" s="628"/>
      <c r="H15" s="628"/>
      <c r="I15" s="628"/>
      <c r="J15" s="628"/>
      <c r="K15" s="628"/>
      <c r="L15" s="628"/>
      <c r="M15" s="628"/>
      <c r="N15" s="628"/>
      <c r="O15" s="628"/>
      <c r="P15" s="628"/>
      <c r="Q15" s="629"/>
      <c r="R15" s="630" t="s">
        <v>129</v>
      </c>
      <c r="S15" s="631"/>
      <c r="T15" s="631"/>
      <c r="U15" s="631"/>
      <c r="V15" s="631"/>
      <c r="W15" s="631"/>
      <c r="X15" s="631"/>
      <c r="Y15" s="632"/>
      <c r="Z15" s="657" t="s">
        <v>129</v>
      </c>
      <c r="AA15" s="657"/>
      <c r="AB15" s="657"/>
      <c r="AC15" s="657"/>
      <c r="AD15" s="658" t="s">
        <v>129</v>
      </c>
      <c r="AE15" s="658"/>
      <c r="AF15" s="658"/>
      <c r="AG15" s="658"/>
      <c r="AH15" s="658"/>
      <c r="AI15" s="658"/>
      <c r="AJ15" s="658"/>
      <c r="AK15" s="658"/>
      <c r="AL15" s="633" t="s">
        <v>129</v>
      </c>
      <c r="AM15" s="634"/>
      <c r="AN15" s="634"/>
      <c r="AO15" s="659"/>
      <c r="AP15" s="627" t="s">
        <v>258</v>
      </c>
      <c r="AQ15" s="628"/>
      <c r="AR15" s="628"/>
      <c r="AS15" s="628"/>
      <c r="AT15" s="628"/>
      <c r="AU15" s="628"/>
      <c r="AV15" s="628"/>
      <c r="AW15" s="628"/>
      <c r="AX15" s="628"/>
      <c r="AY15" s="628"/>
      <c r="AZ15" s="628"/>
      <c r="BA15" s="628"/>
      <c r="BB15" s="628"/>
      <c r="BC15" s="628"/>
      <c r="BD15" s="628"/>
      <c r="BE15" s="628"/>
      <c r="BF15" s="629"/>
      <c r="BG15" s="630">
        <v>47426</v>
      </c>
      <c r="BH15" s="631"/>
      <c r="BI15" s="631"/>
      <c r="BJ15" s="631"/>
      <c r="BK15" s="631"/>
      <c r="BL15" s="631"/>
      <c r="BM15" s="631"/>
      <c r="BN15" s="632"/>
      <c r="BO15" s="657">
        <v>4.9000000000000004</v>
      </c>
      <c r="BP15" s="657"/>
      <c r="BQ15" s="657"/>
      <c r="BR15" s="657"/>
      <c r="BS15" s="658" t="s">
        <v>129</v>
      </c>
      <c r="BT15" s="658"/>
      <c r="BU15" s="658"/>
      <c r="BV15" s="658"/>
      <c r="BW15" s="658"/>
      <c r="BX15" s="658"/>
      <c r="BY15" s="658"/>
      <c r="BZ15" s="658"/>
      <c r="CA15" s="658"/>
      <c r="CB15" s="716"/>
      <c r="CD15" s="664" t="s">
        <v>259</v>
      </c>
      <c r="CE15" s="665"/>
      <c r="CF15" s="665"/>
      <c r="CG15" s="665"/>
      <c r="CH15" s="665"/>
      <c r="CI15" s="665"/>
      <c r="CJ15" s="665"/>
      <c r="CK15" s="665"/>
      <c r="CL15" s="665"/>
      <c r="CM15" s="665"/>
      <c r="CN15" s="665"/>
      <c r="CO15" s="665"/>
      <c r="CP15" s="665"/>
      <c r="CQ15" s="666"/>
      <c r="CR15" s="630">
        <v>1094870</v>
      </c>
      <c r="CS15" s="631"/>
      <c r="CT15" s="631"/>
      <c r="CU15" s="631"/>
      <c r="CV15" s="631"/>
      <c r="CW15" s="631"/>
      <c r="CX15" s="631"/>
      <c r="CY15" s="632"/>
      <c r="CZ15" s="657">
        <v>8.1</v>
      </c>
      <c r="DA15" s="657"/>
      <c r="DB15" s="657"/>
      <c r="DC15" s="657"/>
      <c r="DD15" s="636">
        <v>166105</v>
      </c>
      <c r="DE15" s="631"/>
      <c r="DF15" s="631"/>
      <c r="DG15" s="631"/>
      <c r="DH15" s="631"/>
      <c r="DI15" s="631"/>
      <c r="DJ15" s="631"/>
      <c r="DK15" s="631"/>
      <c r="DL15" s="631"/>
      <c r="DM15" s="631"/>
      <c r="DN15" s="631"/>
      <c r="DO15" s="631"/>
      <c r="DP15" s="632"/>
      <c r="DQ15" s="636">
        <v>836527</v>
      </c>
      <c r="DR15" s="631"/>
      <c r="DS15" s="631"/>
      <c r="DT15" s="631"/>
      <c r="DU15" s="631"/>
      <c r="DV15" s="631"/>
      <c r="DW15" s="631"/>
      <c r="DX15" s="631"/>
      <c r="DY15" s="631"/>
      <c r="DZ15" s="631"/>
      <c r="EA15" s="631"/>
      <c r="EB15" s="631"/>
      <c r="EC15" s="674"/>
    </row>
    <row r="16" spans="2:143" ht="11.25" customHeight="1" x14ac:dyDescent="0.2">
      <c r="B16" s="627" t="s">
        <v>260</v>
      </c>
      <c r="C16" s="628"/>
      <c r="D16" s="628"/>
      <c r="E16" s="628"/>
      <c r="F16" s="628"/>
      <c r="G16" s="628"/>
      <c r="H16" s="628"/>
      <c r="I16" s="628"/>
      <c r="J16" s="628"/>
      <c r="K16" s="628"/>
      <c r="L16" s="628"/>
      <c r="M16" s="628"/>
      <c r="N16" s="628"/>
      <c r="O16" s="628"/>
      <c r="P16" s="628"/>
      <c r="Q16" s="629"/>
      <c r="R16" s="630">
        <v>7515</v>
      </c>
      <c r="S16" s="631"/>
      <c r="T16" s="631"/>
      <c r="U16" s="631"/>
      <c r="V16" s="631"/>
      <c r="W16" s="631"/>
      <c r="X16" s="631"/>
      <c r="Y16" s="632"/>
      <c r="Z16" s="657">
        <v>0.1</v>
      </c>
      <c r="AA16" s="657"/>
      <c r="AB16" s="657"/>
      <c r="AC16" s="657"/>
      <c r="AD16" s="658">
        <v>7515</v>
      </c>
      <c r="AE16" s="658"/>
      <c r="AF16" s="658"/>
      <c r="AG16" s="658"/>
      <c r="AH16" s="658"/>
      <c r="AI16" s="658"/>
      <c r="AJ16" s="658"/>
      <c r="AK16" s="658"/>
      <c r="AL16" s="633">
        <v>0.1</v>
      </c>
      <c r="AM16" s="634"/>
      <c r="AN16" s="634"/>
      <c r="AO16" s="659"/>
      <c r="AP16" s="627" t="s">
        <v>261</v>
      </c>
      <c r="AQ16" s="628"/>
      <c r="AR16" s="628"/>
      <c r="AS16" s="628"/>
      <c r="AT16" s="628"/>
      <c r="AU16" s="628"/>
      <c r="AV16" s="628"/>
      <c r="AW16" s="628"/>
      <c r="AX16" s="628"/>
      <c r="AY16" s="628"/>
      <c r="AZ16" s="628"/>
      <c r="BA16" s="628"/>
      <c r="BB16" s="628"/>
      <c r="BC16" s="628"/>
      <c r="BD16" s="628"/>
      <c r="BE16" s="628"/>
      <c r="BF16" s="629"/>
      <c r="BG16" s="630" t="s">
        <v>129</v>
      </c>
      <c r="BH16" s="631"/>
      <c r="BI16" s="631"/>
      <c r="BJ16" s="631"/>
      <c r="BK16" s="631"/>
      <c r="BL16" s="631"/>
      <c r="BM16" s="631"/>
      <c r="BN16" s="632"/>
      <c r="BO16" s="657" t="s">
        <v>129</v>
      </c>
      <c r="BP16" s="657"/>
      <c r="BQ16" s="657"/>
      <c r="BR16" s="657"/>
      <c r="BS16" s="658" t="s">
        <v>129</v>
      </c>
      <c r="BT16" s="658"/>
      <c r="BU16" s="658"/>
      <c r="BV16" s="658"/>
      <c r="BW16" s="658"/>
      <c r="BX16" s="658"/>
      <c r="BY16" s="658"/>
      <c r="BZ16" s="658"/>
      <c r="CA16" s="658"/>
      <c r="CB16" s="716"/>
      <c r="CD16" s="664" t="s">
        <v>262</v>
      </c>
      <c r="CE16" s="665"/>
      <c r="CF16" s="665"/>
      <c r="CG16" s="665"/>
      <c r="CH16" s="665"/>
      <c r="CI16" s="665"/>
      <c r="CJ16" s="665"/>
      <c r="CK16" s="665"/>
      <c r="CL16" s="665"/>
      <c r="CM16" s="665"/>
      <c r="CN16" s="665"/>
      <c r="CO16" s="665"/>
      <c r="CP16" s="665"/>
      <c r="CQ16" s="666"/>
      <c r="CR16" s="630">
        <v>240310</v>
      </c>
      <c r="CS16" s="631"/>
      <c r="CT16" s="631"/>
      <c r="CU16" s="631"/>
      <c r="CV16" s="631"/>
      <c r="CW16" s="631"/>
      <c r="CX16" s="631"/>
      <c r="CY16" s="632"/>
      <c r="CZ16" s="657">
        <v>1.8</v>
      </c>
      <c r="DA16" s="657"/>
      <c r="DB16" s="657"/>
      <c r="DC16" s="657"/>
      <c r="DD16" s="636" t="s">
        <v>129</v>
      </c>
      <c r="DE16" s="631"/>
      <c r="DF16" s="631"/>
      <c r="DG16" s="631"/>
      <c r="DH16" s="631"/>
      <c r="DI16" s="631"/>
      <c r="DJ16" s="631"/>
      <c r="DK16" s="631"/>
      <c r="DL16" s="631"/>
      <c r="DM16" s="631"/>
      <c r="DN16" s="631"/>
      <c r="DO16" s="631"/>
      <c r="DP16" s="632"/>
      <c r="DQ16" s="636">
        <v>34590</v>
      </c>
      <c r="DR16" s="631"/>
      <c r="DS16" s="631"/>
      <c r="DT16" s="631"/>
      <c r="DU16" s="631"/>
      <c r="DV16" s="631"/>
      <c r="DW16" s="631"/>
      <c r="DX16" s="631"/>
      <c r="DY16" s="631"/>
      <c r="DZ16" s="631"/>
      <c r="EA16" s="631"/>
      <c r="EB16" s="631"/>
      <c r="EC16" s="674"/>
    </row>
    <row r="17" spans="2:133" ht="11.25" customHeight="1" x14ac:dyDescent="0.2">
      <c r="B17" s="627" t="s">
        <v>263</v>
      </c>
      <c r="C17" s="628"/>
      <c r="D17" s="628"/>
      <c r="E17" s="628"/>
      <c r="F17" s="628"/>
      <c r="G17" s="628"/>
      <c r="H17" s="628"/>
      <c r="I17" s="628"/>
      <c r="J17" s="628"/>
      <c r="K17" s="628"/>
      <c r="L17" s="628"/>
      <c r="M17" s="628"/>
      <c r="N17" s="628"/>
      <c r="O17" s="628"/>
      <c r="P17" s="628"/>
      <c r="Q17" s="629"/>
      <c r="R17" s="630">
        <v>9340</v>
      </c>
      <c r="S17" s="631"/>
      <c r="T17" s="631"/>
      <c r="U17" s="631"/>
      <c r="V17" s="631"/>
      <c r="W17" s="631"/>
      <c r="X17" s="631"/>
      <c r="Y17" s="632"/>
      <c r="Z17" s="657">
        <v>0.1</v>
      </c>
      <c r="AA17" s="657"/>
      <c r="AB17" s="657"/>
      <c r="AC17" s="657"/>
      <c r="AD17" s="658">
        <v>9340</v>
      </c>
      <c r="AE17" s="658"/>
      <c r="AF17" s="658"/>
      <c r="AG17" s="658"/>
      <c r="AH17" s="658"/>
      <c r="AI17" s="658"/>
      <c r="AJ17" s="658"/>
      <c r="AK17" s="658"/>
      <c r="AL17" s="633">
        <v>0.1</v>
      </c>
      <c r="AM17" s="634"/>
      <c r="AN17" s="634"/>
      <c r="AO17" s="659"/>
      <c r="AP17" s="627" t="s">
        <v>264</v>
      </c>
      <c r="AQ17" s="628"/>
      <c r="AR17" s="628"/>
      <c r="AS17" s="628"/>
      <c r="AT17" s="628"/>
      <c r="AU17" s="628"/>
      <c r="AV17" s="628"/>
      <c r="AW17" s="628"/>
      <c r="AX17" s="628"/>
      <c r="AY17" s="628"/>
      <c r="AZ17" s="628"/>
      <c r="BA17" s="628"/>
      <c r="BB17" s="628"/>
      <c r="BC17" s="628"/>
      <c r="BD17" s="628"/>
      <c r="BE17" s="628"/>
      <c r="BF17" s="629"/>
      <c r="BG17" s="630" t="s">
        <v>129</v>
      </c>
      <c r="BH17" s="631"/>
      <c r="BI17" s="631"/>
      <c r="BJ17" s="631"/>
      <c r="BK17" s="631"/>
      <c r="BL17" s="631"/>
      <c r="BM17" s="631"/>
      <c r="BN17" s="632"/>
      <c r="BO17" s="657" t="s">
        <v>129</v>
      </c>
      <c r="BP17" s="657"/>
      <c r="BQ17" s="657"/>
      <c r="BR17" s="657"/>
      <c r="BS17" s="658" t="s">
        <v>129</v>
      </c>
      <c r="BT17" s="658"/>
      <c r="BU17" s="658"/>
      <c r="BV17" s="658"/>
      <c r="BW17" s="658"/>
      <c r="BX17" s="658"/>
      <c r="BY17" s="658"/>
      <c r="BZ17" s="658"/>
      <c r="CA17" s="658"/>
      <c r="CB17" s="716"/>
      <c r="CD17" s="664" t="s">
        <v>265</v>
      </c>
      <c r="CE17" s="665"/>
      <c r="CF17" s="665"/>
      <c r="CG17" s="665"/>
      <c r="CH17" s="665"/>
      <c r="CI17" s="665"/>
      <c r="CJ17" s="665"/>
      <c r="CK17" s="665"/>
      <c r="CL17" s="665"/>
      <c r="CM17" s="665"/>
      <c r="CN17" s="665"/>
      <c r="CO17" s="665"/>
      <c r="CP17" s="665"/>
      <c r="CQ17" s="666"/>
      <c r="CR17" s="630">
        <v>1605821</v>
      </c>
      <c r="CS17" s="631"/>
      <c r="CT17" s="631"/>
      <c r="CU17" s="631"/>
      <c r="CV17" s="631"/>
      <c r="CW17" s="631"/>
      <c r="CX17" s="631"/>
      <c r="CY17" s="632"/>
      <c r="CZ17" s="657">
        <v>11.8</v>
      </c>
      <c r="DA17" s="657"/>
      <c r="DB17" s="657"/>
      <c r="DC17" s="657"/>
      <c r="DD17" s="636" t="s">
        <v>129</v>
      </c>
      <c r="DE17" s="631"/>
      <c r="DF17" s="631"/>
      <c r="DG17" s="631"/>
      <c r="DH17" s="631"/>
      <c r="DI17" s="631"/>
      <c r="DJ17" s="631"/>
      <c r="DK17" s="631"/>
      <c r="DL17" s="631"/>
      <c r="DM17" s="631"/>
      <c r="DN17" s="631"/>
      <c r="DO17" s="631"/>
      <c r="DP17" s="632"/>
      <c r="DQ17" s="636">
        <v>1507791</v>
      </c>
      <c r="DR17" s="631"/>
      <c r="DS17" s="631"/>
      <c r="DT17" s="631"/>
      <c r="DU17" s="631"/>
      <c r="DV17" s="631"/>
      <c r="DW17" s="631"/>
      <c r="DX17" s="631"/>
      <c r="DY17" s="631"/>
      <c r="DZ17" s="631"/>
      <c r="EA17" s="631"/>
      <c r="EB17" s="631"/>
      <c r="EC17" s="674"/>
    </row>
    <row r="18" spans="2:133" ht="11.25" customHeight="1" x14ac:dyDescent="0.2">
      <c r="B18" s="627" t="s">
        <v>266</v>
      </c>
      <c r="C18" s="628"/>
      <c r="D18" s="628"/>
      <c r="E18" s="628"/>
      <c r="F18" s="628"/>
      <c r="G18" s="628"/>
      <c r="H18" s="628"/>
      <c r="I18" s="628"/>
      <c r="J18" s="628"/>
      <c r="K18" s="628"/>
      <c r="L18" s="628"/>
      <c r="M18" s="628"/>
      <c r="N18" s="628"/>
      <c r="O18" s="628"/>
      <c r="P18" s="628"/>
      <c r="Q18" s="629"/>
      <c r="R18" s="630">
        <v>44261</v>
      </c>
      <c r="S18" s="631"/>
      <c r="T18" s="631"/>
      <c r="U18" s="631"/>
      <c r="V18" s="631"/>
      <c r="W18" s="631"/>
      <c r="X18" s="631"/>
      <c r="Y18" s="632"/>
      <c r="Z18" s="657">
        <v>0.3</v>
      </c>
      <c r="AA18" s="657"/>
      <c r="AB18" s="657"/>
      <c r="AC18" s="657"/>
      <c r="AD18" s="658">
        <v>44261</v>
      </c>
      <c r="AE18" s="658"/>
      <c r="AF18" s="658"/>
      <c r="AG18" s="658"/>
      <c r="AH18" s="658"/>
      <c r="AI18" s="658"/>
      <c r="AJ18" s="658"/>
      <c r="AK18" s="658"/>
      <c r="AL18" s="633">
        <v>0.60000002384185791</v>
      </c>
      <c r="AM18" s="634"/>
      <c r="AN18" s="634"/>
      <c r="AO18" s="659"/>
      <c r="AP18" s="627" t="s">
        <v>267</v>
      </c>
      <c r="AQ18" s="628"/>
      <c r="AR18" s="628"/>
      <c r="AS18" s="628"/>
      <c r="AT18" s="628"/>
      <c r="AU18" s="628"/>
      <c r="AV18" s="628"/>
      <c r="AW18" s="628"/>
      <c r="AX18" s="628"/>
      <c r="AY18" s="628"/>
      <c r="AZ18" s="628"/>
      <c r="BA18" s="628"/>
      <c r="BB18" s="628"/>
      <c r="BC18" s="628"/>
      <c r="BD18" s="628"/>
      <c r="BE18" s="628"/>
      <c r="BF18" s="629"/>
      <c r="BG18" s="630" t="s">
        <v>129</v>
      </c>
      <c r="BH18" s="631"/>
      <c r="BI18" s="631"/>
      <c r="BJ18" s="631"/>
      <c r="BK18" s="631"/>
      <c r="BL18" s="631"/>
      <c r="BM18" s="631"/>
      <c r="BN18" s="632"/>
      <c r="BO18" s="657" t="s">
        <v>129</v>
      </c>
      <c r="BP18" s="657"/>
      <c r="BQ18" s="657"/>
      <c r="BR18" s="657"/>
      <c r="BS18" s="658" t="s">
        <v>129</v>
      </c>
      <c r="BT18" s="658"/>
      <c r="BU18" s="658"/>
      <c r="BV18" s="658"/>
      <c r="BW18" s="658"/>
      <c r="BX18" s="658"/>
      <c r="BY18" s="658"/>
      <c r="BZ18" s="658"/>
      <c r="CA18" s="658"/>
      <c r="CB18" s="716"/>
      <c r="CD18" s="664" t="s">
        <v>268</v>
      </c>
      <c r="CE18" s="665"/>
      <c r="CF18" s="665"/>
      <c r="CG18" s="665"/>
      <c r="CH18" s="665"/>
      <c r="CI18" s="665"/>
      <c r="CJ18" s="665"/>
      <c r="CK18" s="665"/>
      <c r="CL18" s="665"/>
      <c r="CM18" s="665"/>
      <c r="CN18" s="665"/>
      <c r="CO18" s="665"/>
      <c r="CP18" s="665"/>
      <c r="CQ18" s="666"/>
      <c r="CR18" s="630" t="s">
        <v>129</v>
      </c>
      <c r="CS18" s="631"/>
      <c r="CT18" s="631"/>
      <c r="CU18" s="631"/>
      <c r="CV18" s="631"/>
      <c r="CW18" s="631"/>
      <c r="CX18" s="631"/>
      <c r="CY18" s="632"/>
      <c r="CZ18" s="657" t="s">
        <v>129</v>
      </c>
      <c r="DA18" s="657"/>
      <c r="DB18" s="657"/>
      <c r="DC18" s="657"/>
      <c r="DD18" s="636" t="s">
        <v>129</v>
      </c>
      <c r="DE18" s="631"/>
      <c r="DF18" s="631"/>
      <c r="DG18" s="631"/>
      <c r="DH18" s="631"/>
      <c r="DI18" s="631"/>
      <c r="DJ18" s="631"/>
      <c r="DK18" s="631"/>
      <c r="DL18" s="631"/>
      <c r="DM18" s="631"/>
      <c r="DN18" s="631"/>
      <c r="DO18" s="631"/>
      <c r="DP18" s="632"/>
      <c r="DQ18" s="636" t="s">
        <v>129</v>
      </c>
      <c r="DR18" s="631"/>
      <c r="DS18" s="631"/>
      <c r="DT18" s="631"/>
      <c r="DU18" s="631"/>
      <c r="DV18" s="631"/>
      <c r="DW18" s="631"/>
      <c r="DX18" s="631"/>
      <c r="DY18" s="631"/>
      <c r="DZ18" s="631"/>
      <c r="EA18" s="631"/>
      <c r="EB18" s="631"/>
      <c r="EC18" s="674"/>
    </row>
    <row r="19" spans="2:133" ht="11.25" customHeight="1" x14ac:dyDescent="0.2">
      <c r="B19" s="627" t="s">
        <v>269</v>
      </c>
      <c r="C19" s="628"/>
      <c r="D19" s="628"/>
      <c r="E19" s="628"/>
      <c r="F19" s="628"/>
      <c r="G19" s="628"/>
      <c r="H19" s="628"/>
      <c r="I19" s="628"/>
      <c r="J19" s="628"/>
      <c r="K19" s="628"/>
      <c r="L19" s="628"/>
      <c r="M19" s="628"/>
      <c r="N19" s="628"/>
      <c r="O19" s="628"/>
      <c r="P19" s="628"/>
      <c r="Q19" s="629"/>
      <c r="R19" s="630">
        <v>3669</v>
      </c>
      <c r="S19" s="631"/>
      <c r="T19" s="631"/>
      <c r="U19" s="631"/>
      <c r="V19" s="631"/>
      <c r="W19" s="631"/>
      <c r="X19" s="631"/>
      <c r="Y19" s="632"/>
      <c r="Z19" s="657">
        <v>0</v>
      </c>
      <c r="AA19" s="657"/>
      <c r="AB19" s="657"/>
      <c r="AC19" s="657"/>
      <c r="AD19" s="658">
        <v>3669</v>
      </c>
      <c r="AE19" s="658"/>
      <c r="AF19" s="658"/>
      <c r="AG19" s="658"/>
      <c r="AH19" s="658"/>
      <c r="AI19" s="658"/>
      <c r="AJ19" s="658"/>
      <c r="AK19" s="658"/>
      <c r="AL19" s="633">
        <v>0.1</v>
      </c>
      <c r="AM19" s="634"/>
      <c r="AN19" s="634"/>
      <c r="AO19" s="659"/>
      <c r="AP19" s="627" t="s">
        <v>270</v>
      </c>
      <c r="AQ19" s="628"/>
      <c r="AR19" s="628"/>
      <c r="AS19" s="628"/>
      <c r="AT19" s="628"/>
      <c r="AU19" s="628"/>
      <c r="AV19" s="628"/>
      <c r="AW19" s="628"/>
      <c r="AX19" s="628"/>
      <c r="AY19" s="628"/>
      <c r="AZ19" s="628"/>
      <c r="BA19" s="628"/>
      <c r="BB19" s="628"/>
      <c r="BC19" s="628"/>
      <c r="BD19" s="628"/>
      <c r="BE19" s="628"/>
      <c r="BF19" s="629"/>
      <c r="BG19" s="630">
        <v>1802</v>
      </c>
      <c r="BH19" s="631"/>
      <c r="BI19" s="631"/>
      <c r="BJ19" s="631"/>
      <c r="BK19" s="631"/>
      <c r="BL19" s="631"/>
      <c r="BM19" s="631"/>
      <c r="BN19" s="632"/>
      <c r="BO19" s="657">
        <v>0.2</v>
      </c>
      <c r="BP19" s="657"/>
      <c r="BQ19" s="657"/>
      <c r="BR19" s="657"/>
      <c r="BS19" s="658" t="s">
        <v>129</v>
      </c>
      <c r="BT19" s="658"/>
      <c r="BU19" s="658"/>
      <c r="BV19" s="658"/>
      <c r="BW19" s="658"/>
      <c r="BX19" s="658"/>
      <c r="BY19" s="658"/>
      <c r="BZ19" s="658"/>
      <c r="CA19" s="658"/>
      <c r="CB19" s="716"/>
      <c r="CD19" s="664" t="s">
        <v>271</v>
      </c>
      <c r="CE19" s="665"/>
      <c r="CF19" s="665"/>
      <c r="CG19" s="665"/>
      <c r="CH19" s="665"/>
      <c r="CI19" s="665"/>
      <c r="CJ19" s="665"/>
      <c r="CK19" s="665"/>
      <c r="CL19" s="665"/>
      <c r="CM19" s="665"/>
      <c r="CN19" s="665"/>
      <c r="CO19" s="665"/>
      <c r="CP19" s="665"/>
      <c r="CQ19" s="666"/>
      <c r="CR19" s="630" t="s">
        <v>129</v>
      </c>
      <c r="CS19" s="631"/>
      <c r="CT19" s="631"/>
      <c r="CU19" s="631"/>
      <c r="CV19" s="631"/>
      <c r="CW19" s="631"/>
      <c r="CX19" s="631"/>
      <c r="CY19" s="632"/>
      <c r="CZ19" s="657" t="s">
        <v>129</v>
      </c>
      <c r="DA19" s="657"/>
      <c r="DB19" s="657"/>
      <c r="DC19" s="657"/>
      <c r="DD19" s="636" t="s">
        <v>129</v>
      </c>
      <c r="DE19" s="631"/>
      <c r="DF19" s="631"/>
      <c r="DG19" s="631"/>
      <c r="DH19" s="631"/>
      <c r="DI19" s="631"/>
      <c r="DJ19" s="631"/>
      <c r="DK19" s="631"/>
      <c r="DL19" s="631"/>
      <c r="DM19" s="631"/>
      <c r="DN19" s="631"/>
      <c r="DO19" s="631"/>
      <c r="DP19" s="632"/>
      <c r="DQ19" s="636" t="s">
        <v>129</v>
      </c>
      <c r="DR19" s="631"/>
      <c r="DS19" s="631"/>
      <c r="DT19" s="631"/>
      <c r="DU19" s="631"/>
      <c r="DV19" s="631"/>
      <c r="DW19" s="631"/>
      <c r="DX19" s="631"/>
      <c r="DY19" s="631"/>
      <c r="DZ19" s="631"/>
      <c r="EA19" s="631"/>
      <c r="EB19" s="631"/>
      <c r="EC19" s="674"/>
    </row>
    <row r="20" spans="2:133" ht="11.25" customHeight="1" x14ac:dyDescent="0.2">
      <c r="B20" s="627" t="s">
        <v>272</v>
      </c>
      <c r="C20" s="628"/>
      <c r="D20" s="628"/>
      <c r="E20" s="628"/>
      <c r="F20" s="628"/>
      <c r="G20" s="628"/>
      <c r="H20" s="628"/>
      <c r="I20" s="628"/>
      <c r="J20" s="628"/>
      <c r="K20" s="628"/>
      <c r="L20" s="628"/>
      <c r="M20" s="628"/>
      <c r="N20" s="628"/>
      <c r="O20" s="628"/>
      <c r="P20" s="628"/>
      <c r="Q20" s="629"/>
      <c r="R20" s="630">
        <v>2581</v>
      </c>
      <c r="S20" s="631"/>
      <c r="T20" s="631"/>
      <c r="U20" s="631"/>
      <c r="V20" s="631"/>
      <c r="W20" s="631"/>
      <c r="X20" s="631"/>
      <c r="Y20" s="632"/>
      <c r="Z20" s="657">
        <v>0</v>
      </c>
      <c r="AA20" s="657"/>
      <c r="AB20" s="657"/>
      <c r="AC20" s="657"/>
      <c r="AD20" s="658">
        <v>2581</v>
      </c>
      <c r="AE20" s="658"/>
      <c r="AF20" s="658"/>
      <c r="AG20" s="658"/>
      <c r="AH20" s="658"/>
      <c r="AI20" s="658"/>
      <c r="AJ20" s="658"/>
      <c r="AK20" s="658"/>
      <c r="AL20" s="633">
        <v>0</v>
      </c>
      <c r="AM20" s="634"/>
      <c r="AN20" s="634"/>
      <c r="AO20" s="659"/>
      <c r="AP20" s="627" t="s">
        <v>273</v>
      </c>
      <c r="AQ20" s="628"/>
      <c r="AR20" s="628"/>
      <c r="AS20" s="628"/>
      <c r="AT20" s="628"/>
      <c r="AU20" s="628"/>
      <c r="AV20" s="628"/>
      <c r="AW20" s="628"/>
      <c r="AX20" s="628"/>
      <c r="AY20" s="628"/>
      <c r="AZ20" s="628"/>
      <c r="BA20" s="628"/>
      <c r="BB20" s="628"/>
      <c r="BC20" s="628"/>
      <c r="BD20" s="628"/>
      <c r="BE20" s="628"/>
      <c r="BF20" s="629"/>
      <c r="BG20" s="630">
        <v>1802</v>
      </c>
      <c r="BH20" s="631"/>
      <c r="BI20" s="631"/>
      <c r="BJ20" s="631"/>
      <c r="BK20" s="631"/>
      <c r="BL20" s="631"/>
      <c r="BM20" s="631"/>
      <c r="BN20" s="632"/>
      <c r="BO20" s="657">
        <v>0.2</v>
      </c>
      <c r="BP20" s="657"/>
      <c r="BQ20" s="657"/>
      <c r="BR20" s="657"/>
      <c r="BS20" s="658" t="s">
        <v>129</v>
      </c>
      <c r="BT20" s="658"/>
      <c r="BU20" s="658"/>
      <c r="BV20" s="658"/>
      <c r="BW20" s="658"/>
      <c r="BX20" s="658"/>
      <c r="BY20" s="658"/>
      <c r="BZ20" s="658"/>
      <c r="CA20" s="658"/>
      <c r="CB20" s="716"/>
      <c r="CD20" s="664" t="s">
        <v>274</v>
      </c>
      <c r="CE20" s="665"/>
      <c r="CF20" s="665"/>
      <c r="CG20" s="665"/>
      <c r="CH20" s="665"/>
      <c r="CI20" s="665"/>
      <c r="CJ20" s="665"/>
      <c r="CK20" s="665"/>
      <c r="CL20" s="665"/>
      <c r="CM20" s="665"/>
      <c r="CN20" s="665"/>
      <c r="CO20" s="665"/>
      <c r="CP20" s="665"/>
      <c r="CQ20" s="666"/>
      <c r="CR20" s="630">
        <v>13586503</v>
      </c>
      <c r="CS20" s="631"/>
      <c r="CT20" s="631"/>
      <c r="CU20" s="631"/>
      <c r="CV20" s="631"/>
      <c r="CW20" s="631"/>
      <c r="CX20" s="631"/>
      <c r="CY20" s="632"/>
      <c r="CZ20" s="657">
        <v>100</v>
      </c>
      <c r="DA20" s="657"/>
      <c r="DB20" s="657"/>
      <c r="DC20" s="657"/>
      <c r="DD20" s="636">
        <v>1237853</v>
      </c>
      <c r="DE20" s="631"/>
      <c r="DF20" s="631"/>
      <c r="DG20" s="631"/>
      <c r="DH20" s="631"/>
      <c r="DI20" s="631"/>
      <c r="DJ20" s="631"/>
      <c r="DK20" s="631"/>
      <c r="DL20" s="631"/>
      <c r="DM20" s="631"/>
      <c r="DN20" s="631"/>
      <c r="DO20" s="631"/>
      <c r="DP20" s="632"/>
      <c r="DQ20" s="636">
        <v>8405471</v>
      </c>
      <c r="DR20" s="631"/>
      <c r="DS20" s="631"/>
      <c r="DT20" s="631"/>
      <c r="DU20" s="631"/>
      <c r="DV20" s="631"/>
      <c r="DW20" s="631"/>
      <c r="DX20" s="631"/>
      <c r="DY20" s="631"/>
      <c r="DZ20" s="631"/>
      <c r="EA20" s="631"/>
      <c r="EB20" s="631"/>
      <c r="EC20" s="674"/>
    </row>
    <row r="21" spans="2:133" ht="11.25" customHeight="1" x14ac:dyDescent="0.2">
      <c r="B21" s="627" t="s">
        <v>275</v>
      </c>
      <c r="C21" s="628"/>
      <c r="D21" s="628"/>
      <c r="E21" s="628"/>
      <c r="F21" s="628"/>
      <c r="G21" s="628"/>
      <c r="H21" s="628"/>
      <c r="I21" s="628"/>
      <c r="J21" s="628"/>
      <c r="K21" s="628"/>
      <c r="L21" s="628"/>
      <c r="M21" s="628"/>
      <c r="N21" s="628"/>
      <c r="O21" s="628"/>
      <c r="P21" s="628"/>
      <c r="Q21" s="629"/>
      <c r="R21" s="630">
        <v>653</v>
      </c>
      <c r="S21" s="631"/>
      <c r="T21" s="631"/>
      <c r="U21" s="631"/>
      <c r="V21" s="631"/>
      <c r="W21" s="631"/>
      <c r="X21" s="631"/>
      <c r="Y21" s="632"/>
      <c r="Z21" s="657">
        <v>0</v>
      </c>
      <c r="AA21" s="657"/>
      <c r="AB21" s="657"/>
      <c r="AC21" s="657"/>
      <c r="AD21" s="658">
        <v>653</v>
      </c>
      <c r="AE21" s="658"/>
      <c r="AF21" s="658"/>
      <c r="AG21" s="658"/>
      <c r="AH21" s="658"/>
      <c r="AI21" s="658"/>
      <c r="AJ21" s="658"/>
      <c r="AK21" s="658"/>
      <c r="AL21" s="633">
        <v>0</v>
      </c>
      <c r="AM21" s="634"/>
      <c r="AN21" s="634"/>
      <c r="AO21" s="659"/>
      <c r="AP21" s="723" t="s">
        <v>276</v>
      </c>
      <c r="AQ21" s="730"/>
      <c r="AR21" s="730"/>
      <c r="AS21" s="730"/>
      <c r="AT21" s="730"/>
      <c r="AU21" s="730"/>
      <c r="AV21" s="730"/>
      <c r="AW21" s="730"/>
      <c r="AX21" s="730"/>
      <c r="AY21" s="730"/>
      <c r="AZ21" s="730"/>
      <c r="BA21" s="730"/>
      <c r="BB21" s="730"/>
      <c r="BC21" s="730"/>
      <c r="BD21" s="730"/>
      <c r="BE21" s="730"/>
      <c r="BF21" s="725"/>
      <c r="BG21" s="630">
        <v>1802</v>
      </c>
      <c r="BH21" s="631"/>
      <c r="BI21" s="631"/>
      <c r="BJ21" s="631"/>
      <c r="BK21" s="631"/>
      <c r="BL21" s="631"/>
      <c r="BM21" s="631"/>
      <c r="BN21" s="632"/>
      <c r="BO21" s="657">
        <v>0.2</v>
      </c>
      <c r="BP21" s="657"/>
      <c r="BQ21" s="657"/>
      <c r="BR21" s="657"/>
      <c r="BS21" s="658" t="s">
        <v>129</v>
      </c>
      <c r="BT21" s="658"/>
      <c r="BU21" s="658"/>
      <c r="BV21" s="658"/>
      <c r="BW21" s="658"/>
      <c r="BX21" s="658"/>
      <c r="BY21" s="658"/>
      <c r="BZ21" s="658"/>
      <c r="CA21" s="658"/>
      <c r="CB21" s="716"/>
      <c r="CD21" s="735"/>
      <c r="CE21" s="661"/>
      <c r="CF21" s="661"/>
      <c r="CG21" s="661"/>
      <c r="CH21" s="661"/>
      <c r="CI21" s="661"/>
      <c r="CJ21" s="661"/>
      <c r="CK21" s="661"/>
      <c r="CL21" s="661"/>
      <c r="CM21" s="661"/>
      <c r="CN21" s="661"/>
      <c r="CO21" s="661"/>
      <c r="CP21" s="661"/>
      <c r="CQ21" s="662"/>
      <c r="CR21" s="736"/>
      <c r="CS21" s="737"/>
      <c r="CT21" s="737"/>
      <c r="CU21" s="737"/>
      <c r="CV21" s="737"/>
      <c r="CW21" s="737"/>
      <c r="CX21" s="737"/>
      <c r="CY21" s="738"/>
      <c r="CZ21" s="739"/>
      <c r="DA21" s="739"/>
      <c r="DB21" s="739"/>
      <c r="DC21" s="739"/>
      <c r="DD21" s="740"/>
      <c r="DE21" s="737"/>
      <c r="DF21" s="737"/>
      <c r="DG21" s="737"/>
      <c r="DH21" s="737"/>
      <c r="DI21" s="737"/>
      <c r="DJ21" s="737"/>
      <c r="DK21" s="737"/>
      <c r="DL21" s="737"/>
      <c r="DM21" s="737"/>
      <c r="DN21" s="737"/>
      <c r="DO21" s="737"/>
      <c r="DP21" s="738"/>
      <c r="DQ21" s="740"/>
      <c r="DR21" s="737"/>
      <c r="DS21" s="737"/>
      <c r="DT21" s="737"/>
      <c r="DU21" s="737"/>
      <c r="DV21" s="737"/>
      <c r="DW21" s="737"/>
      <c r="DX21" s="737"/>
      <c r="DY21" s="737"/>
      <c r="DZ21" s="737"/>
      <c r="EA21" s="737"/>
      <c r="EB21" s="737"/>
      <c r="EC21" s="744"/>
    </row>
    <row r="22" spans="2:133" ht="11.25" customHeight="1" x14ac:dyDescent="0.2">
      <c r="B22" s="693" t="s">
        <v>277</v>
      </c>
      <c r="C22" s="694"/>
      <c r="D22" s="694"/>
      <c r="E22" s="694"/>
      <c r="F22" s="694"/>
      <c r="G22" s="694"/>
      <c r="H22" s="694"/>
      <c r="I22" s="694"/>
      <c r="J22" s="694"/>
      <c r="K22" s="694"/>
      <c r="L22" s="694"/>
      <c r="M22" s="694"/>
      <c r="N22" s="694"/>
      <c r="O22" s="694"/>
      <c r="P22" s="694"/>
      <c r="Q22" s="695"/>
      <c r="R22" s="630">
        <v>37358</v>
      </c>
      <c r="S22" s="631"/>
      <c r="T22" s="631"/>
      <c r="U22" s="631"/>
      <c r="V22" s="631"/>
      <c r="W22" s="631"/>
      <c r="X22" s="631"/>
      <c r="Y22" s="632"/>
      <c r="Z22" s="657">
        <v>0.3</v>
      </c>
      <c r="AA22" s="657"/>
      <c r="AB22" s="657"/>
      <c r="AC22" s="657"/>
      <c r="AD22" s="658">
        <v>37358</v>
      </c>
      <c r="AE22" s="658"/>
      <c r="AF22" s="658"/>
      <c r="AG22" s="658"/>
      <c r="AH22" s="658"/>
      <c r="AI22" s="658"/>
      <c r="AJ22" s="658"/>
      <c r="AK22" s="658"/>
      <c r="AL22" s="633">
        <v>0.5</v>
      </c>
      <c r="AM22" s="634"/>
      <c r="AN22" s="634"/>
      <c r="AO22" s="659"/>
      <c r="AP22" s="723" t="s">
        <v>278</v>
      </c>
      <c r="AQ22" s="730"/>
      <c r="AR22" s="730"/>
      <c r="AS22" s="730"/>
      <c r="AT22" s="730"/>
      <c r="AU22" s="730"/>
      <c r="AV22" s="730"/>
      <c r="AW22" s="730"/>
      <c r="AX22" s="730"/>
      <c r="AY22" s="730"/>
      <c r="AZ22" s="730"/>
      <c r="BA22" s="730"/>
      <c r="BB22" s="730"/>
      <c r="BC22" s="730"/>
      <c r="BD22" s="730"/>
      <c r="BE22" s="730"/>
      <c r="BF22" s="725"/>
      <c r="BG22" s="630" t="s">
        <v>129</v>
      </c>
      <c r="BH22" s="631"/>
      <c r="BI22" s="631"/>
      <c r="BJ22" s="631"/>
      <c r="BK22" s="631"/>
      <c r="BL22" s="631"/>
      <c r="BM22" s="631"/>
      <c r="BN22" s="632"/>
      <c r="BO22" s="657" t="s">
        <v>129</v>
      </c>
      <c r="BP22" s="657"/>
      <c r="BQ22" s="657"/>
      <c r="BR22" s="657"/>
      <c r="BS22" s="658" t="s">
        <v>129</v>
      </c>
      <c r="BT22" s="658"/>
      <c r="BU22" s="658"/>
      <c r="BV22" s="658"/>
      <c r="BW22" s="658"/>
      <c r="BX22" s="658"/>
      <c r="BY22" s="658"/>
      <c r="BZ22" s="658"/>
      <c r="CA22" s="658"/>
      <c r="CB22" s="716"/>
      <c r="CD22" s="732" t="s">
        <v>279</v>
      </c>
      <c r="CE22" s="733"/>
      <c r="CF22" s="733"/>
      <c r="CG22" s="733"/>
      <c r="CH22" s="733"/>
      <c r="CI22" s="733"/>
      <c r="CJ22" s="733"/>
      <c r="CK22" s="733"/>
      <c r="CL22" s="733"/>
      <c r="CM22" s="733"/>
      <c r="CN22" s="733"/>
      <c r="CO22" s="733"/>
      <c r="CP22" s="733"/>
      <c r="CQ22" s="733"/>
      <c r="CR22" s="733"/>
      <c r="CS22" s="733"/>
      <c r="CT22" s="733"/>
      <c r="CU22" s="733"/>
      <c r="CV22" s="733"/>
      <c r="CW22" s="733"/>
      <c r="CX22" s="733"/>
      <c r="CY22" s="733"/>
      <c r="CZ22" s="733"/>
      <c r="DA22" s="733"/>
      <c r="DB22" s="733"/>
      <c r="DC22" s="733"/>
      <c r="DD22" s="733"/>
      <c r="DE22" s="733"/>
      <c r="DF22" s="733"/>
      <c r="DG22" s="733"/>
      <c r="DH22" s="733"/>
      <c r="DI22" s="733"/>
      <c r="DJ22" s="733"/>
      <c r="DK22" s="733"/>
      <c r="DL22" s="733"/>
      <c r="DM22" s="733"/>
      <c r="DN22" s="733"/>
      <c r="DO22" s="733"/>
      <c r="DP22" s="733"/>
      <c r="DQ22" s="733"/>
      <c r="DR22" s="733"/>
      <c r="DS22" s="733"/>
      <c r="DT22" s="733"/>
      <c r="DU22" s="733"/>
      <c r="DV22" s="733"/>
      <c r="DW22" s="733"/>
      <c r="DX22" s="733"/>
      <c r="DY22" s="733"/>
      <c r="DZ22" s="733"/>
      <c r="EA22" s="733"/>
      <c r="EB22" s="733"/>
      <c r="EC22" s="734"/>
    </row>
    <row r="23" spans="2:133" ht="11.25" customHeight="1" x14ac:dyDescent="0.2">
      <c r="B23" s="627" t="s">
        <v>280</v>
      </c>
      <c r="C23" s="628"/>
      <c r="D23" s="628"/>
      <c r="E23" s="628"/>
      <c r="F23" s="628"/>
      <c r="G23" s="628"/>
      <c r="H23" s="628"/>
      <c r="I23" s="628"/>
      <c r="J23" s="628"/>
      <c r="K23" s="628"/>
      <c r="L23" s="628"/>
      <c r="M23" s="628"/>
      <c r="N23" s="628"/>
      <c r="O23" s="628"/>
      <c r="P23" s="628"/>
      <c r="Q23" s="629"/>
      <c r="R23" s="630">
        <v>6253388</v>
      </c>
      <c r="S23" s="631"/>
      <c r="T23" s="631"/>
      <c r="U23" s="631"/>
      <c r="V23" s="631"/>
      <c r="W23" s="631"/>
      <c r="X23" s="631"/>
      <c r="Y23" s="632"/>
      <c r="Z23" s="657">
        <v>45.2</v>
      </c>
      <c r="AA23" s="657"/>
      <c r="AB23" s="657"/>
      <c r="AC23" s="657"/>
      <c r="AD23" s="658">
        <v>5561014</v>
      </c>
      <c r="AE23" s="658"/>
      <c r="AF23" s="658"/>
      <c r="AG23" s="658"/>
      <c r="AH23" s="658"/>
      <c r="AI23" s="658"/>
      <c r="AJ23" s="658"/>
      <c r="AK23" s="658"/>
      <c r="AL23" s="633">
        <v>79</v>
      </c>
      <c r="AM23" s="634"/>
      <c r="AN23" s="634"/>
      <c r="AO23" s="659"/>
      <c r="AP23" s="723" t="s">
        <v>281</v>
      </c>
      <c r="AQ23" s="730"/>
      <c r="AR23" s="730"/>
      <c r="AS23" s="730"/>
      <c r="AT23" s="730"/>
      <c r="AU23" s="730"/>
      <c r="AV23" s="730"/>
      <c r="AW23" s="730"/>
      <c r="AX23" s="730"/>
      <c r="AY23" s="730"/>
      <c r="AZ23" s="730"/>
      <c r="BA23" s="730"/>
      <c r="BB23" s="730"/>
      <c r="BC23" s="730"/>
      <c r="BD23" s="730"/>
      <c r="BE23" s="730"/>
      <c r="BF23" s="725"/>
      <c r="BG23" s="630" t="s">
        <v>129</v>
      </c>
      <c r="BH23" s="631"/>
      <c r="BI23" s="631"/>
      <c r="BJ23" s="631"/>
      <c r="BK23" s="631"/>
      <c r="BL23" s="631"/>
      <c r="BM23" s="631"/>
      <c r="BN23" s="632"/>
      <c r="BO23" s="657" t="s">
        <v>129</v>
      </c>
      <c r="BP23" s="657"/>
      <c r="BQ23" s="657"/>
      <c r="BR23" s="657"/>
      <c r="BS23" s="658" t="s">
        <v>129</v>
      </c>
      <c r="BT23" s="658"/>
      <c r="BU23" s="658"/>
      <c r="BV23" s="658"/>
      <c r="BW23" s="658"/>
      <c r="BX23" s="658"/>
      <c r="BY23" s="658"/>
      <c r="BZ23" s="658"/>
      <c r="CA23" s="658"/>
      <c r="CB23" s="716"/>
      <c r="CD23" s="732" t="s">
        <v>221</v>
      </c>
      <c r="CE23" s="733"/>
      <c r="CF23" s="733"/>
      <c r="CG23" s="733"/>
      <c r="CH23" s="733"/>
      <c r="CI23" s="733"/>
      <c r="CJ23" s="733"/>
      <c r="CK23" s="733"/>
      <c r="CL23" s="733"/>
      <c r="CM23" s="733"/>
      <c r="CN23" s="733"/>
      <c r="CO23" s="733"/>
      <c r="CP23" s="733"/>
      <c r="CQ23" s="734"/>
      <c r="CR23" s="732" t="s">
        <v>282</v>
      </c>
      <c r="CS23" s="733"/>
      <c r="CT23" s="733"/>
      <c r="CU23" s="733"/>
      <c r="CV23" s="733"/>
      <c r="CW23" s="733"/>
      <c r="CX23" s="733"/>
      <c r="CY23" s="734"/>
      <c r="CZ23" s="732" t="s">
        <v>283</v>
      </c>
      <c r="DA23" s="733"/>
      <c r="DB23" s="733"/>
      <c r="DC23" s="734"/>
      <c r="DD23" s="732" t="s">
        <v>284</v>
      </c>
      <c r="DE23" s="733"/>
      <c r="DF23" s="733"/>
      <c r="DG23" s="733"/>
      <c r="DH23" s="733"/>
      <c r="DI23" s="733"/>
      <c r="DJ23" s="733"/>
      <c r="DK23" s="734"/>
      <c r="DL23" s="741" t="s">
        <v>285</v>
      </c>
      <c r="DM23" s="742"/>
      <c r="DN23" s="742"/>
      <c r="DO23" s="742"/>
      <c r="DP23" s="742"/>
      <c r="DQ23" s="742"/>
      <c r="DR23" s="742"/>
      <c r="DS23" s="742"/>
      <c r="DT23" s="742"/>
      <c r="DU23" s="742"/>
      <c r="DV23" s="743"/>
      <c r="DW23" s="732" t="s">
        <v>286</v>
      </c>
      <c r="DX23" s="733"/>
      <c r="DY23" s="733"/>
      <c r="DZ23" s="733"/>
      <c r="EA23" s="733"/>
      <c r="EB23" s="733"/>
      <c r="EC23" s="734"/>
    </row>
    <row r="24" spans="2:133" ht="11.25" customHeight="1" x14ac:dyDescent="0.2">
      <c r="B24" s="627" t="s">
        <v>287</v>
      </c>
      <c r="C24" s="628"/>
      <c r="D24" s="628"/>
      <c r="E24" s="628"/>
      <c r="F24" s="628"/>
      <c r="G24" s="628"/>
      <c r="H24" s="628"/>
      <c r="I24" s="628"/>
      <c r="J24" s="628"/>
      <c r="K24" s="628"/>
      <c r="L24" s="628"/>
      <c r="M24" s="628"/>
      <c r="N24" s="628"/>
      <c r="O24" s="628"/>
      <c r="P24" s="628"/>
      <c r="Q24" s="629"/>
      <c r="R24" s="630">
        <v>5561014</v>
      </c>
      <c r="S24" s="631"/>
      <c r="T24" s="631"/>
      <c r="U24" s="631"/>
      <c r="V24" s="631"/>
      <c r="W24" s="631"/>
      <c r="X24" s="631"/>
      <c r="Y24" s="632"/>
      <c r="Z24" s="657">
        <v>40.200000000000003</v>
      </c>
      <c r="AA24" s="657"/>
      <c r="AB24" s="657"/>
      <c r="AC24" s="657"/>
      <c r="AD24" s="658">
        <v>5561014</v>
      </c>
      <c r="AE24" s="658"/>
      <c r="AF24" s="658"/>
      <c r="AG24" s="658"/>
      <c r="AH24" s="658"/>
      <c r="AI24" s="658"/>
      <c r="AJ24" s="658"/>
      <c r="AK24" s="658"/>
      <c r="AL24" s="633">
        <v>79</v>
      </c>
      <c r="AM24" s="634"/>
      <c r="AN24" s="634"/>
      <c r="AO24" s="659"/>
      <c r="AP24" s="723" t="s">
        <v>288</v>
      </c>
      <c r="AQ24" s="730"/>
      <c r="AR24" s="730"/>
      <c r="AS24" s="730"/>
      <c r="AT24" s="730"/>
      <c r="AU24" s="730"/>
      <c r="AV24" s="730"/>
      <c r="AW24" s="730"/>
      <c r="AX24" s="730"/>
      <c r="AY24" s="730"/>
      <c r="AZ24" s="730"/>
      <c r="BA24" s="730"/>
      <c r="BB24" s="730"/>
      <c r="BC24" s="730"/>
      <c r="BD24" s="730"/>
      <c r="BE24" s="730"/>
      <c r="BF24" s="725"/>
      <c r="BG24" s="630" t="s">
        <v>129</v>
      </c>
      <c r="BH24" s="631"/>
      <c r="BI24" s="631"/>
      <c r="BJ24" s="631"/>
      <c r="BK24" s="631"/>
      <c r="BL24" s="631"/>
      <c r="BM24" s="631"/>
      <c r="BN24" s="632"/>
      <c r="BO24" s="657" t="s">
        <v>129</v>
      </c>
      <c r="BP24" s="657"/>
      <c r="BQ24" s="657"/>
      <c r="BR24" s="657"/>
      <c r="BS24" s="658" t="s">
        <v>129</v>
      </c>
      <c r="BT24" s="658"/>
      <c r="BU24" s="658"/>
      <c r="BV24" s="658"/>
      <c r="BW24" s="658"/>
      <c r="BX24" s="658"/>
      <c r="BY24" s="658"/>
      <c r="BZ24" s="658"/>
      <c r="CA24" s="658"/>
      <c r="CB24" s="716"/>
      <c r="CD24" s="686" t="s">
        <v>289</v>
      </c>
      <c r="CE24" s="687"/>
      <c r="CF24" s="687"/>
      <c r="CG24" s="687"/>
      <c r="CH24" s="687"/>
      <c r="CI24" s="687"/>
      <c r="CJ24" s="687"/>
      <c r="CK24" s="687"/>
      <c r="CL24" s="687"/>
      <c r="CM24" s="687"/>
      <c r="CN24" s="687"/>
      <c r="CO24" s="687"/>
      <c r="CP24" s="687"/>
      <c r="CQ24" s="688"/>
      <c r="CR24" s="683">
        <v>4984724</v>
      </c>
      <c r="CS24" s="684"/>
      <c r="CT24" s="684"/>
      <c r="CU24" s="684"/>
      <c r="CV24" s="684"/>
      <c r="CW24" s="684"/>
      <c r="CX24" s="684"/>
      <c r="CY24" s="727"/>
      <c r="CZ24" s="728">
        <v>36.700000000000003</v>
      </c>
      <c r="DA24" s="703"/>
      <c r="DB24" s="703"/>
      <c r="DC24" s="731"/>
      <c r="DD24" s="726">
        <v>3566076</v>
      </c>
      <c r="DE24" s="684"/>
      <c r="DF24" s="684"/>
      <c r="DG24" s="684"/>
      <c r="DH24" s="684"/>
      <c r="DI24" s="684"/>
      <c r="DJ24" s="684"/>
      <c r="DK24" s="727"/>
      <c r="DL24" s="726">
        <v>3412753</v>
      </c>
      <c r="DM24" s="684"/>
      <c r="DN24" s="684"/>
      <c r="DO24" s="684"/>
      <c r="DP24" s="684"/>
      <c r="DQ24" s="684"/>
      <c r="DR24" s="684"/>
      <c r="DS24" s="684"/>
      <c r="DT24" s="684"/>
      <c r="DU24" s="684"/>
      <c r="DV24" s="727"/>
      <c r="DW24" s="728">
        <v>47.4</v>
      </c>
      <c r="DX24" s="703"/>
      <c r="DY24" s="703"/>
      <c r="DZ24" s="703"/>
      <c r="EA24" s="703"/>
      <c r="EB24" s="703"/>
      <c r="EC24" s="729"/>
    </row>
    <row r="25" spans="2:133" ht="11.25" customHeight="1" x14ac:dyDescent="0.2">
      <c r="B25" s="627" t="s">
        <v>290</v>
      </c>
      <c r="C25" s="628"/>
      <c r="D25" s="628"/>
      <c r="E25" s="628"/>
      <c r="F25" s="628"/>
      <c r="G25" s="628"/>
      <c r="H25" s="628"/>
      <c r="I25" s="628"/>
      <c r="J25" s="628"/>
      <c r="K25" s="628"/>
      <c r="L25" s="628"/>
      <c r="M25" s="628"/>
      <c r="N25" s="628"/>
      <c r="O25" s="628"/>
      <c r="P25" s="628"/>
      <c r="Q25" s="629"/>
      <c r="R25" s="630">
        <v>692374</v>
      </c>
      <c r="S25" s="631"/>
      <c r="T25" s="631"/>
      <c r="U25" s="631"/>
      <c r="V25" s="631"/>
      <c r="W25" s="631"/>
      <c r="X25" s="631"/>
      <c r="Y25" s="632"/>
      <c r="Z25" s="657">
        <v>5</v>
      </c>
      <c r="AA25" s="657"/>
      <c r="AB25" s="657"/>
      <c r="AC25" s="657"/>
      <c r="AD25" s="658" t="s">
        <v>129</v>
      </c>
      <c r="AE25" s="658"/>
      <c r="AF25" s="658"/>
      <c r="AG25" s="658"/>
      <c r="AH25" s="658"/>
      <c r="AI25" s="658"/>
      <c r="AJ25" s="658"/>
      <c r="AK25" s="658"/>
      <c r="AL25" s="633" t="s">
        <v>129</v>
      </c>
      <c r="AM25" s="634"/>
      <c r="AN25" s="634"/>
      <c r="AO25" s="659"/>
      <c r="AP25" s="723" t="s">
        <v>291</v>
      </c>
      <c r="AQ25" s="730"/>
      <c r="AR25" s="730"/>
      <c r="AS25" s="730"/>
      <c r="AT25" s="730"/>
      <c r="AU25" s="730"/>
      <c r="AV25" s="730"/>
      <c r="AW25" s="730"/>
      <c r="AX25" s="730"/>
      <c r="AY25" s="730"/>
      <c r="AZ25" s="730"/>
      <c r="BA25" s="730"/>
      <c r="BB25" s="730"/>
      <c r="BC25" s="730"/>
      <c r="BD25" s="730"/>
      <c r="BE25" s="730"/>
      <c r="BF25" s="725"/>
      <c r="BG25" s="630" t="s">
        <v>129</v>
      </c>
      <c r="BH25" s="631"/>
      <c r="BI25" s="631"/>
      <c r="BJ25" s="631"/>
      <c r="BK25" s="631"/>
      <c r="BL25" s="631"/>
      <c r="BM25" s="631"/>
      <c r="BN25" s="632"/>
      <c r="BO25" s="657" t="s">
        <v>129</v>
      </c>
      <c r="BP25" s="657"/>
      <c r="BQ25" s="657"/>
      <c r="BR25" s="657"/>
      <c r="BS25" s="658" t="s">
        <v>129</v>
      </c>
      <c r="BT25" s="658"/>
      <c r="BU25" s="658"/>
      <c r="BV25" s="658"/>
      <c r="BW25" s="658"/>
      <c r="BX25" s="658"/>
      <c r="BY25" s="658"/>
      <c r="BZ25" s="658"/>
      <c r="CA25" s="658"/>
      <c r="CB25" s="716"/>
      <c r="CD25" s="664" t="s">
        <v>292</v>
      </c>
      <c r="CE25" s="665"/>
      <c r="CF25" s="665"/>
      <c r="CG25" s="665"/>
      <c r="CH25" s="665"/>
      <c r="CI25" s="665"/>
      <c r="CJ25" s="665"/>
      <c r="CK25" s="665"/>
      <c r="CL25" s="665"/>
      <c r="CM25" s="665"/>
      <c r="CN25" s="665"/>
      <c r="CO25" s="665"/>
      <c r="CP25" s="665"/>
      <c r="CQ25" s="666"/>
      <c r="CR25" s="630">
        <v>1773393</v>
      </c>
      <c r="CS25" s="641"/>
      <c r="CT25" s="641"/>
      <c r="CU25" s="641"/>
      <c r="CV25" s="641"/>
      <c r="CW25" s="641"/>
      <c r="CX25" s="641"/>
      <c r="CY25" s="642"/>
      <c r="CZ25" s="633">
        <v>13.1</v>
      </c>
      <c r="DA25" s="643"/>
      <c r="DB25" s="643"/>
      <c r="DC25" s="644"/>
      <c r="DD25" s="636">
        <v>1624403</v>
      </c>
      <c r="DE25" s="641"/>
      <c r="DF25" s="641"/>
      <c r="DG25" s="641"/>
      <c r="DH25" s="641"/>
      <c r="DI25" s="641"/>
      <c r="DJ25" s="641"/>
      <c r="DK25" s="642"/>
      <c r="DL25" s="636">
        <v>1612592</v>
      </c>
      <c r="DM25" s="641"/>
      <c r="DN25" s="641"/>
      <c r="DO25" s="641"/>
      <c r="DP25" s="641"/>
      <c r="DQ25" s="641"/>
      <c r="DR25" s="641"/>
      <c r="DS25" s="641"/>
      <c r="DT25" s="641"/>
      <c r="DU25" s="641"/>
      <c r="DV25" s="642"/>
      <c r="DW25" s="633">
        <v>22.4</v>
      </c>
      <c r="DX25" s="643"/>
      <c r="DY25" s="643"/>
      <c r="DZ25" s="643"/>
      <c r="EA25" s="643"/>
      <c r="EB25" s="643"/>
      <c r="EC25" s="675"/>
    </row>
    <row r="26" spans="2:133" ht="11.25" customHeight="1" x14ac:dyDescent="0.2">
      <c r="B26" s="627" t="s">
        <v>293</v>
      </c>
      <c r="C26" s="628"/>
      <c r="D26" s="628"/>
      <c r="E26" s="628"/>
      <c r="F26" s="628"/>
      <c r="G26" s="628"/>
      <c r="H26" s="628"/>
      <c r="I26" s="628"/>
      <c r="J26" s="628"/>
      <c r="K26" s="628"/>
      <c r="L26" s="628"/>
      <c r="M26" s="628"/>
      <c r="N26" s="628"/>
      <c r="O26" s="628"/>
      <c r="P26" s="628"/>
      <c r="Q26" s="629"/>
      <c r="R26" s="630" t="s">
        <v>129</v>
      </c>
      <c r="S26" s="631"/>
      <c r="T26" s="631"/>
      <c r="U26" s="631"/>
      <c r="V26" s="631"/>
      <c r="W26" s="631"/>
      <c r="X26" s="631"/>
      <c r="Y26" s="632"/>
      <c r="Z26" s="657" t="s">
        <v>129</v>
      </c>
      <c r="AA26" s="657"/>
      <c r="AB26" s="657"/>
      <c r="AC26" s="657"/>
      <c r="AD26" s="658" t="s">
        <v>129</v>
      </c>
      <c r="AE26" s="658"/>
      <c r="AF26" s="658"/>
      <c r="AG26" s="658"/>
      <c r="AH26" s="658"/>
      <c r="AI26" s="658"/>
      <c r="AJ26" s="658"/>
      <c r="AK26" s="658"/>
      <c r="AL26" s="633" t="s">
        <v>129</v>
      </c>
      <c r="AM26" s="634"/>
      <c r="AN26" s="634"/>
      <c r="AO26" s="659"/>
      <c r="AP26" s="723" t="s">
        <v>294</v>
      </c>
      <c r="AQ26" s="724"/>
      <c r="AR26" s="724"/>
      <c r="AS26" s="724"/>
      <c r="AT26" s="724"/>
      <c r="AU26" s="724"/>
      <c r="AV26" s="724"/>
      <c r="AW26" s="724"/>
      <c r="AX26" s="724"/>
      <c r="AY26" s="724"/>
      <c r="AZ26" s="724"/>
      <c r="BA26" s="724"/>
      <c r="BB26" s="724"/>
      <c r="BC26" s="724"/>
      <c r="BD26" s="724"/>
      <c r="BE26" s="724"/>
      <c r="BF26" s="725"/>
      <c r="BG26" s="630" t="s">
        <v>129</v>
      </c>
      <c r="BH26" s="631"/>
      <c r="BI26" s="631"/>
      <c r="BJ26" s="631"/>
      <c r="BK26" s="631"/>
      <c r="BL26" s="631"/>
      <c r="BM26" s="631"/>
      <c r="BN26" s="632"/>
      <c r="BO26" s="657" t="s">
        <v>129</v>
      </c>
      <c r="BP26" s="657"/>
      <c r="BQ26" s="657"/>
      <c r="BR26" s="657"/>
      <c r="BS26" s="658" t="s">
        <v>129</v>
      </c>
      <c r="BT26" s="658"/>
      <c r="BU26" s="658"/>
      <c r="BV26" s="658"/>
      <c r="BW26" s="658"/>
      <c r="BX26" s="658"/>
      <c r="BY26" s="658"/>
      <c r="BZ26" s="658"/>
      <c r="CA26" s="658"/>
      <c r="CB26" s="716"/>
      <c r="CD26" s="664" t="s">
        <v>295</v>
      </c>
      <c r="CE26" s="665"/>
      <c r="CF26" s="665"/>
      <c r="CG26" s="665"/>
      <c r="CH26" s="665"/>
      <c r="CI26" s="665"/>
      <c r="CJ26" s="665"/>
      <c r="CK26" s="665"/>
      <c r="CL26" s="665"/>
      <c r="CM26" s="665"/>
      <c r="CN26" s="665"/>
      <c r="CO26" s="665"/>
      <c r="CP26" s="665"/>
      <c r="CQ26" s="666"/>
      <c r="CR26" s="630">
        <v>1164321</v>
      </c>
      <c r="CS26" s="631"/>
      <c r="CT26" s="631"/>
      <c r="CU26" s="631"/>
      <c r="CV26" s="631"/>
      <c r="CW26" s="631"/>
      <c r="CX26" s="631"/>
      <c r="CY26" s="632"/>
      <c r="CZ26" s="633">
        <v>8.6</v>
      </c>
      <c r="DA26" s="643"/>
      <c r="DB26" s="643"/>
      <c r="DC26" s="644"/>
      <c r="DD26" s="636">
        <v>1076474</v>
      </c>
      <c r="DE26" s="631"/>
      <c r="DF26" s="631"/>
      <c r="DG26" s="631"/>
      <c r="DH26" s="631"/>
      <c r="DI26" s="631"/>
      <c r="DJ26" s="631"/>
      <c r="DK26" s="632"/>
      <c r="DL26" s="636" t="s">
        <v>129</v>
      </c>
      <c r="DM26" s="631"/>
      <c r="DN26" s="631"/>
      <c r="DO26" s="631"/>
      <c r="DP26" s="631"/>
      <c r="DQ26" s="631"/>
      <c r="DR26" s="631"/>
      <c r="DS26" s="631"/>
      <c r="DT26" s="631"/>
      <c r="DU26" s="631"/>
      <c r="DV26" s="632"/>
      <c r="DW26" s="633" t="s">
        <v>129</v>
      </c>
      <c r="DX26" s="643"/>
      <c r="DY26" s="643"/>
      <c r="DZ26" s="643"/>
      <c r="EA26" s="643"/>
      <c r="EB26" s="643"/>
      <c r="EC26" s="675"/>
    </row>
    <row r="27" spans="2:133" ht="11.25" customHeight="1" x14ac:dyDescent="0.2">
      <c r="B27" s="627" t="s">
        <v>296</v>
      </c>
      <c r="C27" s="628"/>
      <c r="D27" s="628"/>
      <c r="E27" s="628"/>
      <c r="F27" s="628"/>
      <c r="G27" s="628"/>
      <c r="H27" s="628"/>
      <c r="I27" s="628"/>
      <c r="J27" s="628"/>
      <c r="K27" s="628"/>
      <c r="L27" s="628"/>
      <c r="M27" s="628"/>
      <c r="N27" s="628"/>
      <c r="O27" s="628"/>
      <c r="P27" s="628"/>
      <c r="Q27" s="629"/>
      <c r="R27" s="630">
        <v>7730115</v>
      </c>
      <c r="S27" s="631"/>
      <c r="T27" s="631"/>
      <c r="U27" s="631"/>
      <c r="V27" s="631"/>
      <c r="W27" s="631"/>
      <c r="X27" s="631"/>
      <c r="Y27" s="632"/>
      <c r="Z27" s="657">
        <v>55.8</v>
      </c>
      <c r="AA27" s="657"/>
      <c r="AB27" s="657"/>
      <c r="AC27" s="657"/>
      <c r="AD27" s="658">
        <v>7037741</v>
      </c>
      <c r="AE27" s="658"/>
      <c r="AF27" s="658"/>
      <c r="AG27" s="658"/>
      <c r="AH27" s="658"/>
      <c r="AI27" s="658"/>
      <c r="AJ27" s="658"/>
      <c r="AK27" s="658"/>
      <c r="AL27" s="633">
        <v>99.900001525878906</v>
      </c>
      <c r="AM27" s="634"/>
      <c r="AN27" s="634"/>
      <c r="AO27" s="659"/>
      <c r="AP27" s="627" t="s">
        <v>297</v>
      </c>
      <c r="AQ27" s="628"/>
      <c r="AR27" s="628"/>
      <c r="AS27" s="628"/>
      <c r="AT27" s="628"/>
      <c r="AU27" s="628"/>
      <c r="AV27" s="628"/>
      <c r="AW27" s="628"/>
      <c r="AX27" s="628"/>
      <c r="AY27" s="628"/>
      <c r="AZ27" s="628"/>
      <c r="BA27" s="628"/>
      <c r="BB27" s="628"/>
      <c r="BC27" s="628"/>
      <c r="BD27" s="628"/>
      <c r="BE27" s="628"/>
      <c r="BF27" s="629"/>
      <c r="BG27" s="630">
        <v>970269</v>
      </c>
      <c r="BH27" s="631"/>
      <c r="BI27" s="631"/>
      <c r="BJ27" s="631"/>
      <c r="BK27" s="631"/>
      <c r="BL27" s="631"/>
      <c r="BM27" s="631"/>
      <c r="BN27" s="632"/>
      <c r="BO27" s="657">
        <v>100</v>
      </c>
      <c r="BP27" s="657"/>
      <c r="BQ27" s="657"/>
      <c r="BR27" s="657"/>
      <c r="BS27" s="658">
        <v>26727</v>
      </c>
      <c r="BT27" s="658"/>
      <c r="BU27" s="658"/>
      <c r="BV27" s="658"/>
      <c r="BW27" s="658"/>
      <c r="BX27" s="658"/>
      <c r="BY27" s="658"/>
      <c r="BZ27" s="658"/>
      <c r="CA27" s="658"/>
      <c r="CB27" s="716"/>
      <c r="CD27" s="664" t="s">
        <v>298</v>
      </c>
      <c r="CE27" s="665"/>
      <c r="CF27" s="665"/>
      <c r="CG27" s="665"/>
      <c r="CH27" s="665"/>
      <c r="CI27" s="665"/>
      <c r="CJ27" s="665"/>
      <c r="CK27" s="665"/>
      <c r="CL27" s="665"/>
      <c r="CM27" s="665"/>
      <c r="CN27" s="665"/>
      <c r="CO27" s="665"/>
      <c r="CP27" s="665"/>
      <c r="CQ27" s="666"/>
      <c r="CR27" s="630">
        <v>1605510</v>
      </c>
      <c r="CS27" s="641"/>
      <c r="CT27" s="641"/>
      <c r="CU27" s="641"/>
      <c r="CV27" s="641"/>
      <c r="CW27" s="641"/>
      <c r="CX27" s="641"/>
      <c r="CY27" s="642"/>
      <c r="CZ27" s="633">
        <v>11.8</v>
      </c>
      <c r="DA27" s="643"/>
      <c r="DB27" s="643"/>
      <c r="DC27" s="644"/>
      <c r="DD27" s="636">
        <v>433882</v>
      </c>
      <c r="DE27" s="641"/>
      <c r="DF27" s="641"/>
      <c r="DG27" s="641"/>
      <c r="DH27" s="641"/>
      <c r="DI27" s="641"/>
      <c r="DJ27" s="641"/>
      <c r="DK27" s="642"/>
      <c r="DL27" s="636">
        <v>402609</v>
      </c>
      <c r="DM27" s="641"/>
      <c r="DN27" s="641"/>
      <c r="DO27" s="641"/>
      <c r="DP27" s="641"/>
      <c r="DQ27" s="641"/>
      <c r="DR27" s="641"/>
      <c r="DS27" s="641"/>
      <c r="DT27" s="641"/>
      <c r="DU27" s="641"/>
      <c r="DV27" s="642"/>
      <c r="DW27" s="633">
        <v>5.6</v>
      </c>
      <c r="DX27" s="643"/>
      <c r="DY27" s="643"/>
      <c r="DZ27" s="643"/>
      <c r="EA27" s="643"/>
      <c r="EB27" s="643"/>
      <c r="EC27" s="675"/>
    </row>
    <row r="28" spans="2:133" ht="11.25" customHeight="1" x14ac:dyDescent="0.2">
      <c r="B28" s="627" t="s">
        <v>299</v>
      </c>
      <c r="C28" s="628"/>
      <c r="D28" s="628"/>
      <c r="E28" s="628"/>
      <c r="F28" s="628"/>
      <c r="G28" s="628"/>
      <c r="H28" s="628"/>
      <c r="I28" s="628"/>
      <c r="J28" s="628"/>
      <c r="K28" s="628"/>
      <c r="L28" s="628"/>
      <c r="M28" s="628"/>
      <c r="N28" s="628"/>
      <c r="O28" s="628"/>
      <c r="P28" s="628"/>
      <c r="Q28" s="629"/>
      <c r="R28" s="630">
        <v>1404</v>
      </c>
      <c r="S28" s="631"/>
      <c r="T28" s="631"/>
      <c r="U28" s="631"/>
      <c r="V28" s="631"/>
      <c r="W28" s="631"/>
      <c r="X28" s="631"/>
      <c r="Y28" s="632"/>
      <c r="Z28" s="657">
        <v>0</v>
      </c>
      <c r="AA28" s="657"/>
      <c r="AB28" s="657"/>
      <c r="AC28" s="657"/>
      <c r="AD28" s="658">
        <v>1404</v>
      </c>
      <c r="AE28" s="658"/>
      <c r="AF28" s="658"/>
      <c r="AG28" s="658"/>
      <c r="AH28" s="658"/>
      <c r="AI28" s="658"/>
      <c r="AJ28" s="658"/>
      <c r="AK28" s="658"/>
      <c r="AL28" s="633">
        <v>0</v>
      </c>
      <c r="AM28" s="634"/>
      <c r="AN28" s="634"/>
      <c r="AO28" s="659"/>
      <c r="AP28" s="627"/>
      <c r="AQ28" s="628"/>
      <c r="AR28" s="628"/>
      <c r="AS28" s="628"/>
      <c r="AT28" s="628"/>
      <c r="AU28" s="628"/>
      <c r="AV28" s="628"/>
      <c r="AW28" s="628"/>
      <c r="AX28" s="628"/>
      <c r="AY28" s="628"/>
      <c r="AZ28" s="628"/>
      <c r="BA28" s="628"/>
      <c r="BB28" s="628"/>
      <c r="BC28" s="628"/>
      <c r="BD28" s="628"/>
      <c r="BE28" s="628"/>
      <c r="BF28" s="629"/>
      <c r="BG28" s="630"/>
      <c r="BH28" s="631"/>
      <c r="BI28" s="631"/>
      <c r="BJ28" s="631"/>
      <c r="BK28" s="631"/>
      <c r="BL28" s="631"/>
      <c r="BM28" s="631"/>
      <c r="BN28" s="632"/>
      <c r="BO28" s="657"/>
      <c r="BP28" s="657"/>
      <c r="BQ28" s="657"/>
      <c r="BR28" s="657"/>
      <c r="BS28" s="636"/>
      <c r="BT28" s="631"/>
      <c r="BU28" s="631"/>
      <c r="BV28" s="631"/>
      <c r="BW28" s="631"/>
      <c r="BX28" s="631"/>
      <c r="BY28" s="631"/>
      <c r="BZ28" s="631"/>
      <c r="CA28" s="631"/>
      <c r="CB28" s="674"/>
      <c r="CD28" s="664" t="s">
        <v>300</v>
      </c>
      <c r="CE28" s="665"/>
      <c r="CF28" s="665"/>
      <c r="CG28" s="665"/>
      <c r="CH28" s="665"/>
      <c r="CI28" s="665"/>
      <c r="CJ28" s="665"/>
      <c r="CK28" s="665"/>
      <c r="CL28" s="665"/>
      <c r="CM28" s="665"/>
      <c r="CN28" s="665"/>
      <c r="CO28" s="665"/>
      <c r="CP28" s="665"/>
      <c r="CQ28" s="666"/>
      <c r="CR28" s="630">
        <v>1605821</v>
      </c>
      <c r="CS28" s="631"/>
      <c r="CT28" s="631"/>
      <c r="CU28" s="631"/>
      <c r="CV28" s="631"/>
      <c r="CW28" s="631"/>
      <c r="CX28" s="631"/>
      <c r="CY28" s="632"/>
      <c r="CZ28" s="633">
        <v>11.8</v>
      </c>
      <c r="DA28" s="643"/>
      <c r="DB28" s="643"/>
      <c r="DC28" s="644"/>
      <c r="DD28" s="636">
        <v>1507791</v>
      </c>
      <c r="DE28" s="631"/>
      <c r="DF28" s="631"/>
      <c r="DG28" s="631"/>
      <c r="DH28" s="631"/>
      <c r="DI28" s="631"/>
      <c r="DJ28" s="631"/>
      <c r="DK28" s="632"/>
      <c r="DL28" s="636">
        <v>1397552</v>
      </c>
      <c r="DM28" s="631"/>
      <c r="DN28" s="631"/>
      <c r="DO28" s="631"/>
      <c r="DP28" s="631"/>
      <c r="DQ28" s="631"/>
      <c r="DR28" s="631"/>
      <c r="DS28" s="631"/>
      <c r="DT28" s="631"/>
      <c r="DU28" s="631"/>
      <c r="DV28" s="632"/>
      <c r="DW28" s="633">
        <v>19.399999999999999</v>
      </c>
      <c r="DX28" s="643"/>
      <c r="DY28" s="643"/>
      <c r="DZ28" s="643"/>
      <c r="EA28" s="643"/>
      <c r="EB28" s="643"/>
      <c r="EC28" s="675"/>
    </row>
    <row r="29" spans="2:133" ht="11.25" customHeight="1" x14ac:dyDescent="0.2">
      <c r="B29" s="627" t="s">
        <v>301</v>
      </c>
      <c r="C29" s="628"/>
      <c r="D29" s="628"/>
      <c r="E29" s="628"/>
      <c r="F29" s="628"/>
      <c r="G29" s="628"/>
      <c r="H29" s="628"/>
      <c r="I29" s="628"/>
      <c r="J29" s="628"/>
      <c r="K29" s="628"/>
      <c r="L29" s="628"/>
      <c r="M29" s="628"/>
      <c r="N29" s="628"/>
      <c r="O29" s="628"/>
      <c r="P29" s="628"/>
      <c r="Q29" s="629"/>
      <c r="R29" s="630">
        <v>118467</v>
      </c>
      <c r="S29" s="631"/>
      <c r="T29" s="631"/>
      <c r="U29" s="631"/>
      <c r="V29" s="631"/>
      <c r="W29" s="631"/>
      <c r="X29" s="631"/>
      <c r="Y29" s="632"/>
      <c r="Z29" s="657">
        <v>0.9</v>
      </c>
      <c r="AA29" s="657"/>
      <c r="AB29" s="657"/>
      <c r="AC29" s="657"/>
      <c r="AD29" s="658" t="s">
        <v>129</v>
      </c>
      <c r="AE29" s="658"/>
      <c r="AF29" s="658"/>
      <c r="AG29" s="658"/>
      <c r="AH29" s="658"/>
      <c r="AI29" s="658"/>
      <c r="AJ29" s="658"/>
      <c r="AK29" s="658"/>
      <c r="AL29" s="633" t="s">
        <v>129</v>
      </c>
      <c r="AM29" s="634"/>
      <c r="AN29" s="634"/>
      <c r="AO29" s="659"/>
      <c r="AP29" s="607"/>
      <c r="AQ29" s="608"/>
      <c r="AR29" s="608"/>
      <c r="AS29" s="608"/>
      <c r="AT29" s="608"/>
      <c r="AU29" s="608"/>
      <c r="AV29" s="608"/>
      <c r="AW29" s="608"/>
      <c r="AX29" s="608"/>
      <c r="AY29" s="608"/>
      <c r="AZ29" s="608"/>
      <c r="BA29" s="608"/>
      <c r="BB29" s="608"/>
      <c r="BC29" s="608"/>
      <c r="BD29" s="608"/>
      <c r="BE29" s="608"/>
      <c r="BF29" s="609"/>
      <c r="BG29" s="630"/>
      <c r="BH29" s="631"/>
      <c r="BI29" s="631"/>
      <c r="BJ29" s="631"/>
      <c r="BK29" s="631"/>
      <c r="BL29" s="631"/>
      <c r="BM29" s="631"/>
      <c r="BN29" s="632"/>
      <c r="BO29" s="657"/>
      <c r="BP29" s="657"/>
      <c r="BQ29" s="657"/>
      <c r="BR29" s="657"/>
      <c r="BS29" s="658"/>
      <c r="BT29" s="658"/>
      <c r="BU29" s="658"/>
      <c r="BV29" s="658"/>
      <c r="BW29" s="658"/>
      <c r="BX29" s="658"/>
      <c r="BY29" s="658"/>
      <c r="BZ29" s="658"/>
      <c r="CA29" s="658"/>
      <c r="CB29" s="716"/>
      <c r="CD29" s="717" t="s">
        <v>302</v>
      </c>
      <c r="CE29" s="718"/>
      <c r="CF29" s="664" t="s">
        <v>70</v>
      </c>
      <c r="CG29" s="665"/>
      <c r="CH29" s="665"/>
      <c r="CI29" s="665"/>
      <c r="CJ29" s="665"/>
      <c r="CK29" s="665"/>
      <c r="CL29" s="665"/>
      <c r="CM29" s="665"/>
      <c r="CN29" s="665"/>
      <c r="CO29" s="665"/>
      <c r="CP29" s="665"/>
      <c r="CQ29" s="666"/>
      <c r="CR29" s="630">
        <v>1605180</v>
      </c>
      <c r="CS29" s="641"/>
      <c r="CT29" s="641"/>
      <c r="CU29" s="641"/>
      <c r="CV29" s="641"/>
      <c r="CW29" s="641"/>
      <c r="CX29" s="641"/>
      <c r="CY29" s="642"/>
      <c r="CZ29" s="633">
        <v>11.8</v>
      </c>
      <c r="DA29" s="643"/>
      <c r="DB29" s="643"/>
      <c r="DC29" s="644"/>
      <c r="DD29" s="636">
        <v>1507150</v>
      </c>
      <c r="DE29" s="641"/>
      <c r="DF29" s="641"/>
      <c r="DG29" s="641"/>
      <c r="DH29" s="641"/>
      <c r="DI29" s="641"/>
      <c r="DJ29" s="641"/>
      <c r="DK29" s="642"/>
      <c r="DL29" s="636">
        <v>1396911</v>
      </c>
      <c r="DM29" s="641"/>
      <c r="DN29" s="641"/>
      <c r="DO29" s="641"/>
      <c r="DP29" s="641"/>
      <c r="DQ29" s="641"/>
      <c r="DR29" s="641"/>
      <c r="DS29" s="641"/>
      <c r="DT29" s="641"/>
      <c r="DU29" s="641"/>
      <c r="DV29" s="642"/>
      <c r="DW29" s="633">
        <v>19.399999999999999</v>
      </c>
      <c r="DX29" s="643"/>
      <c r="DY29" s="643"/>
      <c r="DZ29" s="643"/>
      <c r="EA29" s="643"/>
      <c r="EB29" s="643"/>
      <c r="EC29" s="675"/>
    </row>
    <row r="30" spans="2:133" ht="11.25" customHeight="1" x14ac:dyDescent="0.2">
      <c r="B30" s="627" t="s">
        <v>303</v>
      </c>
      <c r="C30" s="628"/>
      <c r="D30" s="628"/>
      <c r="E30" s="628"/>
      <c r="F30" s="628"/>
      <c r="G30" s="628"/>
      <c r="H30" s="628"/>
      <c r="I30" s="628"/>
      <c r="J30" s="628"/>
      <c r="K30" s="628"/>
      <c r="L30" s="628"/>
      <c r="M30" s="628"/>
      <c r="N30" s="628"/>
      <c r="O30" s="628"/>
      <c r="P30" s="628"/>
      <c r="Q30" s="629"/>
      <c r="R30" s="630">
        <v>388290</v>
      </c>
      <c r="S30" s="631"/>
      <c r="T30" s="631"/>
      <c r="U30" s="631"/>
      <c r="V30" s="631"/>
      <c r="W30" s="631"/>
      <c r="X30" s="631"/>
      <c r="Y30" s="632"/>
      <c r="Z30" s="657">
        <v>2.8</v>
      </c>
      <c r="AA30" s="657"/>
      <c r="AB30" s="657"/>
      <c r="AC30" s="657"/>
      <c r="AD30" s="658">
        <v>1059</v>
      </c>
      <c r="AE30" s="658"/>
      <c r="AF30" s="658"/>
      <c r="AG30" s="658"/>
      <c r="AH30" s="658"/>
      <c r="AI30" s="658"/>
      <c r="AJ30" s="658"/>
      <c r="AK30" s="658"/>
      <c r="AL30" s="633">
        <v>0</v>
      </c>
      <c r="AM30" s="634"/>
      <c r="AN30" s="634"/>
      <c r="AO30" s="659"/>
      <c r="AP30" s="689" t="s">
        <v>221</v>
      </c>
      <c r="AQ30" s="690"/>
      <c r="AR30" s="690"/>
      <c r="AS30" s="690"/>
      <c r="AT30" s="690"/>
      <c r="AU30" s="690"/>
      <c r="AV30" s="690"/>
      <c r="AW30" s="690"/>
      <c r="AX30" s="690"/>
      <c r="AY30" s="690"/>
      <c r="AZ30" s="690"/>
      <c r="BA30" s="690"/>
      <c r="BB30" s="690"/>
      <c r="BC30" s="690"/>
      <c r="BD30" s="690"/>
      <c r="BE30" s="690"/>
      <c r="BF30" s="691"/>
      <c r="BG30" s="689" t="s">
        <v>304</v>
      </c>
      <c r="BH30" s="714"/>
      <c r="BI30" s="714"/>
      <c r="BJ30" s="714"/>
      <c r="BK30" s="714"/>
      <c r="BL30" s="714"/>
      <c r="BM30" s="714"/>
      <c r="BN30" s="714"/>
      <c r="BO30" s="714"/>
      <c r="BP30" s="714"/>
      <c r="BQ30" s="715"/>
      <c r="BR30" s="689" t="s">
        <v>305</v>
      </c>
      <c r="BS30" s="714"/>
      <c r="BT30" s="714"/>
      <c r="BU30" s="714"/>
      <c r="BV30" s="714"/>
      <c r="BW30" s="714"/>
      <c r="BX30" s="714"/>
      <c r="BY30" s="714"/>
      <c r="BZ30" s="714"/>
      <c r="CA30" s="714"/>
      <c r="CB30" s="715"/>
      <c r="CD30" s="719"/>
      <c r="CE30" s="720"/>
      <c r="CF30" s="664" t="s">
        <v>306</v>
      </c>
      <c r="CG30" s="665"/>
      <c r="CH30" s="665"/>
      <c r="CI30" s="665"/>
      <c r="CJ30" s="665"/>
      <c r="CK30" s="665"/>
      <c r="CL30" s="665"/>
      <c r="CM30" s="665"/>
      <c r="CN30" s="665"/>
      <c r="CO30" s="665"/>
      <c r="CP30" s="665"/>
      <c r="CQ30" s="666"/>
      <c r="CR30" s="630">
        <v>1553825</v>
      </c>
      <c r="CS30" s="631"/>
      <c r="CT30" s="631"/>
      <c r="CU30" s="631"/>
      <c r="CV30" s="631"/>
      <c r="CW30" s="631"/>
      <c r="CX30" s="631"/>
      <c r="CY30" s="632"/>
      <c r="CZ30" s="633">
        <v>11.4</v>
      </c>
      <c r="DA30" s="643"/>
      <c r="DB30" s="643"/>
      <c r="DC30" s="644"/>
      <c r="DD30" s="636">
        <v>1460274</v>
      </c>
      <c r="DE30" s="631"/>
      <c r="DF30" s="631"/>
      <c r="DG30" s="631"/>
      <c r="DH30" s="631"/>
      <c r="DI30" s="631"/>
      <c r="DJ30" s="631"/>
      <c r="DK30" s="632"/>
      <c r="DL30" s="636">
        <v>1350035</v>
      </c>
      <c r="DM30" s="631"/>
      <c r="DN30" s="631"/>
      <c r="DO30" s="631"/>
      <c r="DP30" s="631"/>
      <c r="DQ30" s="631"/>
      <c r="DR30" s="631"/>
      <c r="DS30" s="631"/>
      <c r="DT30" s="631"/>
      <c r="DU30" s="631"/>
      <c r="DV30" s="632"/>
      <c r="DW30" s="633">
        <v>18.7</v>
      </c>
      <c r="DX30" s="643"/>
      <c r="DY30" s="643"/>
      <c r="DZ30" s="643"/>
      <c r="EA30" s="643"/>
      <c r="EB30" s="643"/>
      <c r="EC30" s="675"/>
    </row>
    <row r="31" spans="2:133" ht="11.25" customHeight="1" x14ac:dyDescent="0.2">
      <c r="B31" s="627" t="s">
        <v>307</v>
      </c>
      <c r="C31" s="628"/>
      <c r="D31" s="628"/>
      <c r="E31" s="628"/>
      <c r="F31" s="628"/>
      <c r="G31" s="628"/>
      <c r="H31" s="628"/>
      <c r="I31" s="628"/>
      <c r="J31" s="628"/>
      <c r="K31" s="628"/>
      <c r="L31" s="628"/>
      <c r="M31" s="628"/>
      <c r="N31" s="628"/>
      <c r="O31" s="628"/>
      <c r="P31" s="628"/>
      <c r="Q31" s="629"/>
      <c r="R31" s="630">
        <v>21733</v>
      </c>
      <c r="S31" s="631"/>
      <c r="T31" s="631"/>
      <c r="U31" s="631"/>
      <c r="V31" s="631"/>
      <c r="W31" s="631"/>
      <c r="X31" s="631"/>
      <c r="Y31" s="632"/>
      <c r="Z31" s="657">
        <v>0.2</v>
      </c>
      <c r="AA31" s="657"/>
      <c r="AB31" s="657"/>
      <c r="AC31" s="657"/>
      <c r="AD31" s="658">
        <v>38</v>
      </c>
      <c r="AE31" s="658"/>
      <c r="AF31" s="658"/>
      <c r="AG31" s="658"/>
      <c r="AH31" s="658"/>
      <c r="AI31" s="658"/>
      <c r="AJ31" s="658"/>
      <c r="AK31" s="658"/>
      <c r="AL31" s="633">
        <v>0</v>
      </c>
      <c r="AM31" s="634"/>
      <c r="AN31" s="634"/>
      <c r="AO31" s="659"/>
      <c r="AP31" s="705" t="s">
        <v>308</v>
      </c>
      <c r="AQ31" s="706"/>
      <c r="AR31" s="706"/>
      <c r="AS31" s="706"/>
      <c r="AT31" s="711" t="s">
        <v>309</v>
      </c>
      <c r="AU31" s="366"/>
      <c r="AV31" s="366"/>
      <c r="AW31" s="366"/>
      <c r="AX31" s="698" t="s">
        <v>188</v>
      </c>
      <c r="AY31" s="699"/>
      <c r="AZ31" s="699"/>
      <c r="BA31" s="699"/>
      <c r="BB31" s="699"/>
      <c r="BC31" s="699"/>
      <c r="BD31" s="699"/>
      <c r="BE31" s="699"/>
      <c r="BF31" s="700"/>
      <c r="BG31" s="701">
        <v>99.7</v>
      </c>
      <c r="BH31" s="702"/>
      <c r="BI31" s="702"/>
      <c r="BJ31" s="702"/>
      <c r="BK31" s="702"/>
      <c r="BL31" s="702"/>
      <c r="BM31" s="703">
        <v>96.6</v>
      </c>
      <c r="BN31" s="702"/>
      <c r="BO31" s="702"/>
      <c r="BP31" s="702"/>
      <c r="BQ31" s="704"/>
      <c r="BR31" s="701">
        <v>98.8</v>
      </c>
      <c r="BS31" s="702"/>
      <c r="BT31" s="702"/>
      <c r="BU31" s="702"/>
      <c r="BV31" s="702"/>
      <c r="BW31" s="702"/>
      <c r="BX31" s="703">
        <v>96.1</v>
      </c>
      <c r="BY31" s="702"/>
      <c r="BZ31" s="702"/>
      <c r="CA31" s="702"/>
      <c r="CB31" s="704"/>
      <c r="CD31" s="719"/>
      <c r="CE31" s="720"/>
      <c r="CF31" s="664" t="s">
        <v>310</v>
      </c>
      <c r="CG31" s="665"/>
      <c r="CH31" s="665"/>
      <c r="CI31" s="665"/>
      <c r="CJ31" s="665"/>
      <c r="CK31" s="665"/>
      <c r="CL31" s="665"/>
      <c r="CM31" s="665"/>
      <c r="CN31" s="665"/>
      <c r="CO31" s="665"/>
      <c r="CP31" s="665"/>
      <c r="CQ31" s="666"/>
      <c r="CR31" s="630">
        <v>51355</v>
      </c>
      <c r="CS31" s="641"/>
      <c r="CT31" s="641"/>
      <c r="CU31" s="641"/>
      <c r="CV31" s="641"/>
      <c r="CW31" s="641"/>
      <c r="CX31" s="641"/>
      <c r="CY31" s="642"/>
      <c r="CZ31" s="633">
        <v>0.4</v>
      </c>
      <c r="DA31" s="643"/>
      <c r="DB31" s="643"/>
      <c r="DC31" s="644"/>
      <c r="DD31" s="636">
        <v>46876</v>
      </c>
      <c r="DE31" s="641"/>
      <c r="DF31" s="641"/>
      <c r="DG31" s="641"/>
      <c r="DH31" s="641"/>
      <c r="DI31" s="641"/>
      <c r="DJ31" s="641"/>
      <c r="DK31" s="642"/>
      <c r="DL31" s="636">
        <v>46876</v>
      </c>
      <c r="DM31" s="641"/>
      <c r="DN31" s="641"/>
      <c r="DO31" s="641"/>
      <c r="DP31" s="641"/>
      <c r="DQ31" s="641"/>
      <c r="DR31" s="641"/>
      <c r="DS31" s="641"/>
      <c r="DT31" s="641"/>
      <c r="DU31" s="641"/>
      <c r="DV31" s="642"/>
      <c r="DW31" s="633">
        <v>0.7</v>
      </c>
      <c r="DX31" s="643"/>
      <c r="DY31" s="643"/>
      <c r="DZ31" s="643"/>
      <c r="EA31" s="643"/>
      <c r="EB31" s="643"/>
      <c r="EC31" s="675"/>
    </row>
    <row r="32" spans="2:133" ht="11.25" customHeight="1" x14ac:dyDescent="0.2">
      <c r="B32" s="627" t="s">
        <v>311</v>
      </c>
      <c r="C32" s="628"/>
      <c r="D32" s="628"/>
      <c r="E32" s="628"/>
      <c r="F32" s="628"/>
      <c r="G32" s="628"/>
      <c r="H32" s="628"/>
      <c r="I32" s="628"/>
      <c r="J32" s="628"/>
      <c r="K32" s="628"/>
      <c r="L32" s="628"/>
      <c r="M32" s="628"/>
      <c r="N32" s="628"/>
      <c r="O32" s="628"/>
      <c r="P32" s="628"/>
      <c r="Q32" s="629"/>
      <c r="R32" s="630">
        <v>1528805</v>
      </c>
      <c r="S32" s="631"/>
      <c r="T32" s="631"/>
      <c r="U32" s="631"/>
      <c r="V32" s="631"/>
      <c r="W32" s="631"/>
      <c r="X32" s="631"/>
      <c r="Y32" s="632"/>
      <c r="Z32" s="657">
        <v>11</v>
      </c>
      <c r="AA32" s="657"/>
      <c r="AB32" s="657"/>
      <c r="AC32" s="657"/>
      <c r="AD32" s="658" t="s">
        <v>129</v>
      </c>
      <c r="AE32" s="658"/>
      <c r="AF32" s="658"/>
      <c r="AG32" s="658"/>
      <c r="AH32" s="658"/>
      <c r="AI32" s="658"/>
      <c r="AJ32" s="658"/>
      <c r="AK32" s="658"/>
      <c r="AL32" s="633" t="s">
        <v>129</v>
      </c>
      <c r="AM32" s="634"/>
      <c r="AN32" s="634"/>
      <c r="AO32" s="659"/>
      <c r="AP32" s="707"/>
      <c r="AQ32" s="708"/>
      <c r="AR32" s="708"/>
      <c r="AS32" s="708"/>
      <c r="AT32" s="712"/>
      <c r="AU32" s="362" t="s">
        <v>312</v>
      </c>
      <c r="AV32" s="362"/>
      <c r="AW32" s="362"/>
      <c r="AX32" s="627" t="s">
        <v>313</v>
      </c>
      <c r="AY32" s="628"/>
      <c r="AZ32" s="628"/>
      <c r="BA32" s="628"/>
      <c r="BB32" s="628"/>
      <c r="BC32" s="628"/>
      <c r="BD32" s="628"/>
      <c r="BE32" s="628"/>
      <c r="BF32" s="629"/>
      <c r="BG32" s="696">
        <v>99.9</v>
      </c>
      <c r="BH32" s="641"/>
      <c r="BI32" s="641"/>
      <c r="BJ32" s="641"/>
      <c r="BK32" s="641"/>
      <c r="BL32" s="641"/>
      <c r="BM32" s="634">
        <v>99.2</v>
      </c>
      <c r="BN32" s="697"/>
      <c r="BO32" s="697"/>
      <c r="BP32" s="697"/>
      <c r="BQ32" s="673"/>
      <c r="BR32" s="696">
        <v>99.7</v>
      </c>
      <c r="BS32" s="641"/>
      <c r="BT32" s="641"/>
      <c r="BU32" s="641"/>
      <c r="BV32" s="641"/>
      <c r="BW32" s="641"/>
      <c r="BX32" s="634">
        <v>98.9</v>
      </c>
      <c r="BY32" s="697"/>
      <c r="BZ32" s="697"/>
      <c r="CA32" s="697"/>
      <c r="CB32" s="673"/>
      <c r="CD32" s="721"/>
      <c r="CE32" s="722"/>
      <c r="CF32" s="664" t="s">
        <v>314</v>
      </c>
      <c r="CG32" s="665"/>
      <c r="CH32" s="665"/>
      <c r="CI32" s="665"/>
      <c r="CJ32" s="665"/>
      <c r="CK32" s="665"/>
      <c r="CL32" s="665"/>
      <c r="CM32" s="665"/>
      <c r="CN32" s="665"/>
      <c r="CO32" s="665"/>
      <c r="CP32" s="665"/>
      <c r="CQ32" s="666"/>
      <c r="CR32" s="630">
        <v>641</v>
      </c>
      <c r="CS32" s="631"/>
      <c r="CT32" s="631"/>
      <c r="CU32" s="631"/>
      <c r="CV32" s="631"/>
      <c r="CW32" s="631"/>
      <c r="CX32" s="631"/>
      <c r="CY32" s="632"/>
      <c r="CZ32" s="633">
        <v>0</v>
      </c>
      <c r="DA32" s="643"/>
      <c r="DB32" s="643"/>
      <c r="DC32" s="644"/>
      <c r="DD32" s="636">
        <v>641</v>
      </c>
      <c r="DE32" s="631"/>
      <c r="DF32" s="631"/>
      <c r="DG32" s="631"/>
      <c r="DH32" s="631"/>
      <c r="DI32" s="631"/>
      <c r="DJ32" s="631"/>
      <c r="DK32" s="632"/>
      <c r="DL32" s="636">
        <v>641</v>
      </c>
      <c r="DM32" s="631"/>
      <c r="DN32" s="631"/>
      <c r="DO32" s="631"/>
      <c r="DP32" s="631"/>
      <c r="DQ32" s="631"/>
      <c r="DR32" s="631"/>
      <c r="DS32" s="631"/>
      <c r="DT32" s="631"/>
      <c r="DU32" s="631"/>
      <c r="DV32" s="632"/>
      <c r="DW32" s="633">
        <v>0</v>
      </c>
      <c r="DX32" s="643"/>
      <c r="DY32" s="643"/>
      <c r="DZ32" s="643"/>
      <c r="EA32" s="643"/>
      <c r="EB32" s="643"/>
      <c r="EC32" s="675"/>
    </row>
    <row r="33" spans="2:133" ht="11.25" customHeight="1" x14ac:dyDescent="0.2">
      <c r="B33" s="693" t="s">
        <v>315</v>
      </c>
      <c r="C33" s="694"/>
      <c r="D33" s="694"/>
      <c r="E33" s="694"/>
      <c r="F33" s="694"/>
      <c r="G33" s="694"/>
      <c r="H33" s="694"/>
      <c r="I33" s="694"/>
      <c r="J33" s="694"/>
      <c r="K33" s="694"/>
      <c r="L33" s="694"/>
      <c r="M33" s="694"/>
      <c r="N33" s="694"/>
      <c r="O33" s="694"/>
      <c r="P33" s="694"/>
      <c r="Q33" s="695"/>
      <c r="R33" s="630" t="s">
        <v>129</v>
      </c>
      <c r="S33" s="631"/>
      <c r="T33" s="631"/>
      <c r="U33" s="631"/>
      <c r="V33" s="631"/>
      <c r="W33" s="631"/>
      <c r="X33" s="631"/>
      <c r="Y33" s="632"/>
      <c r="Z33" s="657" t="s">
        <v>129</v>
      </c>
      <c r="AA33" s="657"/>
      <c r="AB33" s="657"/>
      <c r="AC33" s="657"/>
      <c r="AD33" s="658" t="s">
        <v>129</v>
      </c>
      <c r="AE33" s="658"/>
      <c r="AF33" s="658"/>
      <c r="AG33" s="658"/>
      <c r="AH33" s="658"/>
      <c r="AI33" s="658"/>
      <c r="AJ33" s="658"/>
      <c r="AK33" s="658"/>
      <c r="AL33" s="633" t="s">
        <v>129</v>
      </c>
      <c r="AM33" s="634"/>
      <c r="AN33" s="634"/>
      <c r="AO33" s="659"/>
      <c r="AP33" s="709"/>
      <c r="AQ33" s="710"/>
      <c r="AR33" s="710"/>
      <c r="AS33" s="710"/>
      <c r="AT33" s="713"/>
      <c r="AU33" s="360"/>
      <c r="AV33" s="360"/>
      <c r="AW33" s="360"/>
      <c r="AX33" s="607" t="s">
        <v>316</v>
      </c>
      <c r="AY33" s="608"/>
      <c r="AZ33" s="608"/>
      <c r="BA33" s="608"/>
      <c r="BB33" s="608"/>
      <c r="BC33" s="608"/>
      <c r="BD33" s="608"/>
      <c r="BE33" s="608"/>
      <c r="BF33" s="609"/>
      <c r="BG33" s="692">
        <v>99.6</v>
      </c>
      <c r="BH33" s="611"/>
      <c r="BI33" s="611"/>
      <c r="BJ33" s="611"/>
      <c r="BK33" s="611"/>
      <c r="BL33" s="611"/>
      <c r="BM33" s="649">
        <v>94.2</v>
      </c>
      <c r="BN33" s="611"/>
      <c r="BO33" s="611"/>
      <c r="BP33" s="611"/>
      <c r="BQ33" s="660"/>
      <c r="BR33" s="692">
        <v>97.9</v>
      </c>
      <c r="BS33" s="611"/>
      <c r="BT33" s="611"/>
      <c r="BU33" s="611"/>
      <c r="BV33" s="611"/>
      <c r="BW33" s="611"/>
      <c r="BX33" s="649">
        <v>93.5</v>
      </c>
      <c r="BY33" s="611"/>
      <c r="BZ33" s="611"/>
      <c r="CA33" s="611"/>
      <c r="CB33" s="660"/>
      <c r="CD33" s="664" t="s">
        <v>317</v>
      </c>
      <c r="CE33" s="665"/>
      <c r="CF33" s="665"/>
      <c r="CG33" s="665"/>
      <c r="CH33" s="665"/>
      <c r="CI33" s="665"/>
      <c r="CJ33" s="665"/>
      <c r="CK33" s="665"/>
      <c r="CL33" s="665"/>
      <c r="CM33" s="665"/>
      <c r="CN33" s="665"/>
      <c r="CO33" s="665"/>
      <c r="CP33" s="665"/>
      <c r="CQ33" s="666"/>
      <c r="CR33" s="630">
        <v>7123616</v>
      </c>
      <c r="CS33" s="641"/>
      <c r="CT33" s="641"/>
      <c r="CU33" s="641"/>
      <c r="CV33" s="641"/>
      <c r="CW33" s="641"/>
      <c r="CX33" s="641"/>
      <c r="CY33" s="642"/>
      <c r="CZ33" s="633">
        <v>52.4</v>
      </c>
      <c r="DA33" s="643"/>
      <c r="DB33" s="643"/>
      <c r="DC33" s="644"/>
      <c r="DD33" s="636">
        <v>4483657</v>
      </c>
      <c r="DE33" s="641"/>
      <c r="DF33" s="641"/>
      <c r="DG33" s="641"/>
      <c r="DH33" s="641"/>
      <c r="DI33" s="641"/>
      <c r="DJ33" s="641"/>
      <c r="DK33" s="642"/>
      <c r="DL33" s="636">
        <v>3091890</v>
      </c>
      <c r="DM33" s="641"/>
      <c r="DN33" s="641"/>
      <c r="DO33" s="641"/>
      <c r="DP33" s="641"/>
      <c r="DQ33" s="641"/>
      <c r="DR33" s="641"/>
      <c r="DS33" s="641"/>
      <c r="DT33" s="641"/>
      <c r="DU33" s="641"/>
      <c r="DV33" s="642"/>
      <c r="DW33" s="633">
        <v>42.9</v>
      </c>
      <c r="DX33" s="643"/>
      <c r="DY33" s="643"/>
      <c r="DZ33" s="643"/>
      <c r="EA33" s="643"/>
      <c r="EB33" s="643"/>
      <c r="EC33" s="675"/>
    </row>
    <row r="34" spans="2:133" ht="11.25" customHeight="1" x14ac:dyDescent="0.2">
      <c r="B34" s="627" t="s">
        <v>318</v>
      </c>
      <c r="C34" s="628"/>
      <c r="D34" s="628"/>
      <c r="E34" s="628"/>
      <c r="F34" s="628"/>
      <c r="G34" s="628"/>
      <c r="H34" s="628"/>
      <c r="I34" s="628"/>
      <c r="J34" s="628"/>
      <c r="K34" s="628"/>
      <c r="L34" s="628"/>
      <c r="M34" s="628"/>
      <c r="N34" s="628"/>
      <c r="O34" s="628"/>
      <c r="P34" s="628"/>
      <c r="Q34" s="629"/>
      <c r="R34" s="630">
        <v>1068014</v>
      </c>
      <c r="S34" s="631"/>
      <c r="T34" s="631"/>
      <c r="U34" s="631"/>
      <c r="V34" s="631"/>
      <c r="W34" s="631"/>
      <c r="X34" s="631"/>
      <c r="Y34" s="632"/>
      <c r="Z34" s="657">
        <v>7.7</v>
      </c>
      <c r="AA34" s="657"/>
      <c r="AB34" s="657"/>
      <c r="AC34" s="657"/>
      <c r="AD34" s="658" t="s">
        <v>129</v>
      </c>
      <c r="AE34" s="658"/>
      <c r="AF34" s="658"/>
      <c r="AG34" s="658"/>
      <c r="AH34" s="658"/>
      <c r="AI34" s="658"/>
      <c r="AJ34" s="658"/>
      <c r="AK34" s="658"/>
      <c r="AL34" s="633" t="s">
        <v>129</v>
      </c>
      <c r="AM34" s="634"/>
      <c r="AN34" s="634"/>
      <c r="AO34" s="659"/>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4" t="s">
        <v>319</v>
      </c>
      <c r="CE34" s="665"/>
      <c r="CF34" s="665"/>
      <c r="CG34" s="665"/>
      <c r="CH34" s="665"/>
      <c r="CI34" s="665"/>
      <c r="CJ34" s="665"/>
      <c r="CK34" s="665"/>
      <c r="CL34" s="665"/>
      <c r="CM34" s="665"/>
      <c r="CN34" s="665"/>
      <c r="CO34" s="665"/>
      <c r="CP34" s="665"/>
      <c r="CQ34" s="666"/>
      <c r="CR34" s="630">
        <v>1401312</v>
      </c>
      <c r="CS34" s="631"/>
      <c r="CT34" s="631"/>
      <c r="CU34" s="631"/>
      <c r="CV34" s="631"/>
      <c r="CW34" s="631"/>
      <c r="CX34" s="631"/>
      <c r="CY34" s="632"/>
      <c r="CZ34" s="633">
        <v>10.3</v>
      </c>
      <c r="DA34" s="643"/>
      <c r="DB34" s="643"/>
      <c r="DC34" s="644"/>
      <c r="DD34" s="636">
        <v>739774</v>
      </c>
      <c r="DE34" s="631"/>
      <c r="DF34" s="631"/>
      <c r="DG34" s="631"/>
      <c r="DH34" s="631"/>
      <c r="DI34" s="631"/>
      <c r="DJ34" s="631"/>
      <c r="DK34" s="632"/>
      <c r="DL34" s="636">
        <v>628514</v>
      </c>
      <c r="DM34" s="631"/>
      <c r="DN34" s="631"/>
      <c r="DO34" s="631"/>
      <c r="DP34" s="631"/>
      <c r="DQ34" s="631"/>
      <c r="DR34" s="631"/>
      <c r="DS34" s="631"/>
      <c r="DT34" s="631"/>
      <c r="DU34" s="631"/>
      <c r="DV34" s="632"/>
      <c r="DW34" s="633">
        <v>8.6999999999999993</v>
      </c>
      <c r="DX34" s="643"/>
      <c r="DY34" s="643"/>
      <c r="DZ34" s="643"/>
      <c r="EA34" s="643"/>
      <c r="EB34" s="643"/>
      <c r="EC34" s="675"/>
    </row>
    <row r="35" spans="2:133" ht="11.25" customHeight="1" x14ac:dyDescent="0.2">
      <c r="B35" s="627" t="s">
        <v>320</v>
      </c>
      <c r="C35" s="628"/>
      <c r="D35" s="628"/>
      <c r="E35" s="628"/>
      <c r="F35" s="628"/>
      <c r="G35" s="628"/>
      <c r="H35" s="628"/>
      <c r="I35" s="628"/>
      <c r="J35" s="628"/>
      <c r="K35" s="628"/>
      <c r="L35" s="628"/>
      <c r="M35" s="628"/>
      <c r="N35" s="628"/>
      <c r="O35" s="628"/>
      <c r="P35" s="628"/>
      <c r="Q35" s="629"/>
      <c r="R35" s="630">
        <v>11810</v>
      </c>
      <c r="S35" s="631"/>
      <c r="T35" s="631"/>
      <c r="U35" s="631"/>
      <c r="V35" s="631"/>
      <c r="W35" s="631"/>
      <c r="X35" s="631"/>
      <c r="Y35" s="632"/>
      <c r="Z35" s="657">
        <v>0.1</v>
      </c>
      <c r="AA35" s="657"/>
      <c r="AB35" s="657"/>
      <c r="AC35" s="657"/>
      <c r="AD35" s="658">
        <v>726</v>
      </c>
      <c r="AE35" s="658"/>
      <c r="AF35" s="658"/>
      <c r="AG35" s="658"/>
      <c r="AH35" s="658"/>
      <c r="AI35" s="658"/>
      <c r="AJ35" s="658"/>
      <c r="AK35" s="658"/>
      <c r="AL35" s="633">
        <v>0</v>
      </c>
      <c r="AM35" s="634"/>
      <c r="AN35" s="634"/>
      <c r="AO35" s="659"/>
      <c r="AP35" s="218"/>
      <c r="AQ35" s="689" t="s">
        <v>321</v>
      </c>
      <c r="AR35" s="690"/>
      <c r="AS35" s="690"/>
      <c r="AT35" s="690"/>
      <c r="AU35" s="690"/>
      <c r="AV35" s="690"/>
      <c r="AW35" s="690"/>
      <c r="AX35" s="690"/>
      <c r="AY35" s="690"/>
      <c r="AZ35" s="690"/>
      <c r="BA35" s="690"/>
      <c r="BB35" s="690"/>
      <c r="BC35" s="690"/>
      <c r="BD35" s="690"/>
      <c r="BE35" s="690"/>
      <c r="BF35" s="691"/>
      <c r="BG35" s="689" t="s">
        <v>322</v>
      </c>
      <c r="BH35" s="690"/>
      <c r="BI35" s="690"/>
      <c r="BJ35" s="690"/>
      <c r="BK35" s="690"/>
      <c r="BL35" s="690"/>
      <c r="BM35" s="690"/>
      <c r="BN35" s="690"/>
      <c r="BO35" s="690"/>
      <c r="BP35" s="690"/>
      <c r="BQ35" s="690"/>
      <c r="BR35" s="690"/>
      <c r="BS35" s="690"/>
      <c r="BT35" s="690"/>
      <c r="BU35" s="690"/>
      <c r="BV35" s="690"/>
      <c r="BW35" s="690"/>
      <c r="BX35" s="690"/>
      <c r="BY35" s="690"/>
      <c r="BZ35" s="690"/>
      <c r="CA35" s="690"/>
      <c r="CB35" s="691"/>
      <c r="CD35" s="664" t="s">
        <v>323</v>
      </c>
      <c r="CE35" s="665"/>
      <c r="CF35" s="665"/>
      <c r="CG35" s="665"/>
      <c r="CH35" s="665"/>
      <c r="CI35" s="665"/>
      <c r="CJ35" s="665"/>
      <c r="CK35" s="665"/>
      <c r="CL35" s="665"/>
      <c r="CM35" s="665"/>
      <c r="CN35" s="665"/>
      <c r="CO35" s="665"/>
      <c r="CP35" s="665"/>
      <c r="CQ35" s="666"/>
      <c r="CR35" s="630">
        <v>196209</v>
      </c>
      <c r="CS35" s="641"/>
      <c r="CT35" s="641"/>
      <c r="CU35" s="641"/>
      <c r="CV35" s="641"/>
      <c r="CW35" s="641"/>
      <c r="CX35" s="641"/>
      <c r="CY35" s="642"/>
      <c r="CZ35" s="633">
        <v>1.4</v>
      </c>
      <c r="DA35" s="643"/>
      <c r="DB35" s="643"/>
      <c r="DC35" s="644"/>
      <c r="DD35" s="636">
        <v>164314</v>
      </c>
      <c r="DE35" s="641"/>
      <c r="DF35" s="641"/>
      <c r="DG35" s="641"/>
      <c r="DH35" s="641"/>
      <c r="DI35" s="641"/>
      <c r="DJ35" s="641"/>
      <c r="DK35" s="642"/>
      <c r="DL35" s="636">
        <v>122621</v>
      </c>
      <c r="DM35" s="641"/>
      <c r="DN35" s="641"/>
      <c r="DO35" s="641"/>
      <c r="DP35" s="641"/>
      <c r="DQ35" s="641"/>
      <c r="DR35" s="641"/>
      <c r="DS35" s="641"/>
      <c r="DT35" s="641"/>
      <c r="DU35" s="641"/>
      <c r="DV35" s="642"/>
      <c r="DW35" s="633">
        <v>1.7</v>
      </c>
      <c r="DX35" s="643"/>
      <c r="DY35" s="643"/>
      <c r="DZ35" s="643"/>
      <c r="EA35" s="643"/>
      <c r="EB35" s="643"/>
      <c r="EC35" s="675"/>
    </row>
    <row r="36" spans="2:133" ht="11.25" customHeight="1" x14ac:dyDescent="0.2">
      <c r="B36" s="627" t="s">
        <v>324</v>
      </c>
      <c r="C36" s="628"/>
      <c r="D36" s="628"/>
      <c r="E36" s="628"/>
      <c r="F36" s="628"/>
      <c r="G36" s="628"/>
      <c r="H36" s="628"/>
      <c r="I36" s="628"/>
      <c r="J36" s="628"/>
      <c r="K36" s="628"/>
      <c r="L36" s="628"/>
      <c r="M36" s="628"/>
      <c r="N36" s="628"/>
      <c r="O36" s="628"/>
      <c r="P36" s="628"/>
      <c r="Q36" s="629"/>
      <c r="R36" s="630">
        <v>183407</v>
      </c>
      <c r="S36" s="631"/>
      <c r="T36" s="631"/>
      <c r="U36" s="631"/>
      <c r="V36" s="631"/>
      <c r="W36" s="631"/>
      <c r="X36" s="631"/>
      <c r="Y36" s="632"/>
      <c r="Z36" s="657">
        <v>1.3</v>
      </c>
      <c r="AA36" s="657"/>
      <c r="AB36" s="657"/>
      <c r="AC36" s="657"/>
      <c r="AD36" s="658" t="s">
        <v>129</v>
      </c>
      <c r="AE36" s="658"/>
      <c r="AF36" s="658"/>
      <c r="AG36" s="658"/>
      <c r="AH36" s="658"/>
      <c r="AI36" s="658"/>
      <c r="AJ36" s="658"/>
      <c r="AK36" s="658"/>
      <c r="AL36" s="633" t="s">
        <v>129</v>
      </c>
      <c r="AM36" s="634"/>
      <c r="AN36" s="634"/>
      <c r="AO36" s="659"/>
      <c r="AP36" s="218"/>
      <c r="AQ36" s="680" t="s">
        <v>325</v>
      </c>
      <c r="AR36" s="681"/>
      <c r="AS36" s="681"/>
      <c r="AT36" s="681"/>
      <c r="AU36" s="681"/>
      <c r="AV36" s="681"/>
      <c r="AW36" s="681"/>
      <c r="AX36" s="681"/>
      <c r="AY36" s="682"/>
      <c r="AZ36" s="683">
        <v>1977576</v>
      </c>
      <c r="BA36" s="684"/>
      <c r="BB36" s="684"/>
      <c r="BC36" s="684"/>
      <c r="BD36" s="684"/>
      <c r="BE36" s="684"/>
      <c r="BF36" s="685"/>
      <c r="BG36" s="686" t="s">
        <v>326</v>
      </c>
      <c r="BH36" s="687"/>
      <c r="BI36" s="687"/>
      <c r="BJ36" s="687"/>
      <c r="BK36" s="687"/>
      <c r="BL36" s="687"/>
      <c r="BM36" s="687"/>
      <c r="BN36" s="687"/>
      <c r="BO36" s="687"/>
      <c r="BP36" s="687"/>
      <c r="BQ36" s="687"/>
      <c r="BR36" s="687"/>
      <c r="BS36" s="687"/>
      <c r="BT36" s="687"/>
      <c r="BU36" s="688"/>
      <c r="BV36" s="683">
        <v>18301</v>
      </c>
      <c r="BW36" s="684"/>
      <c r="BX36" s="684"/>
      <c r="BY36" s="684"/>
      <c r="BZ36" s="684"/>
      <c r="CA36" s="684"/>
      <c r="CB36" s="685"/>
      <c r="CD36" s="664" t="s">
        <v>327</v>
      </c>
      <c r="CE36" s="665"/>
      <c r="CF36" s="665"/>
      <c r="CG36" s="665"/>
      <c r="CH36" s="665"/>
      <c r="CI36" s="665"/>
      <c r="CJ36" s="665"/>
      <c r="CK36" s="665"/>
      <c r="CL36" s="665"/>
      <c r="CM36" s="665"/>
      <c r="CN36" s="665"/>
      <c r="CO36" s="665"/>
      <c r="CP36" s="665"/>
      <c r="CQ36" s="666"/>
      <c r="CR36" s="630">
        <v>3325121</v>
      </c>
      <c r="CS36" s="631"/>
      <c r="CT36" s="631"/>
      <c r="CU36" s="631"/>
      <c r="CV36" s="631"/>
      <c r="CW36" s="631"/>
      <c r="CX36" s="631"/>
      <c r="CY36" s="632"/>
      <c r="CZ36" s="633">
        <v>24.5</v>
      </c>
      <c r="DA36" s="643"/>
      <c r="DB36" s="643"/>
      <c r="DC36" s="644"/>
      <c r="DD36" s="636">
        <v>1746758</v>
      </c>
      <c r="DE36" s="631"/>
      <c r="DF36" s="631"/>
      <c r="DG36" s="631"/>
      <c r="DH36" s="631"/>
      <c r="DI36" s="631"/>
      <c r="DJ36" s="631"/>
      <c r="DK36" s="632"/>
      <c r="DL36" s="636">
        <v>1238364</v>
      </c>
      <c r="DM36" s="631"/>
      <c r="DN36" s="631"/>
      <c r="DO36" s="631"/>
      <c r="DP36" s="631"/>
      <c r="DQ36" s="631"/>
      <c r="DR36" s="631"/>
      <c r="DS36" s="631"/>
      <c r="DT36" s="631"/>
      <c r="DU36" s="631"/>
      <c r="DV36" s="632"/>
      <c r="DW36" s="633">
        <v>17.2</v>
      </c>
      <c r="DX36" s="643"/>
      <c r="DY36" s="643"/>
      <c r="DZ36" s="643"/>
      <c r="EA36" s="643"/>
      <c r="EB36" s="643"/>
      <c r="EC36" s="675"/>
    </row>
    <row r="37" spans="2:133" ht="11.25" customHeight="1" x14ac:dyDescent="0.2">
      <c r="B37" s="627" t="s">
        <v>328</v>
      </c>
      <c r="C37" s="628"/>
      <c r="D37" s="628"/>
      <c r="E37" s="628"/>
      <c r="F37" s="628"/>
      <c r="G37" s="628"/>
      <c r="H37" s="628"/>
      <c r="I37" s="628"/>
      <c r="J37" s="628"/>
      <c r="K37" s="628"/>
      <c r="L37" s="628"/>
      <c r="M37" s="628"/>
      <c r="N37" s="628"/>
      <c r="O37" s="628"/>
      <c r="P37" s="628"/>
      <c r="Q37" s="629"/>
      <c r="R37" s="630">
        <v>549665</v>
      </c>
      <c r="S37" s="631"/>
      <c r="T37" s="631"/>
      <c r="U37" s="631"/>
      <c r="V37" s="631"/>
      <c r="W37" s="631"/>
      <c r="X37" s="631"/>
      <c r="Y37" s="632"/>
      <c r="Z37" s="657">
        <v>4</v>
      </c>
      <c r="AA37" s="657"/>
      <c r="AB37" s="657"/>
      <c r="AC37" s="657"/>
      <c r="AD37" s="658" t="s">
        <v>129</v>
      </c>
      <c r="AE37" s="658"/>
      <c r="AF37" s="658"/>
      <c r="AG37" s="658"/>
      <c r="AH37" s="658"/>
      <c r="AI37" s="658"/>
      <c r="AJ37" s="658"/>
      <c r="AK37" s="658"/>
      <c r="AL37" s="633" t="s">
        <v>129</v>
      </c>
      <c r="AM37" s="634"/>
      <c r="AN37" s="634"/>
      <c r="AO37" s="659"/>
      <c r="AQ37" s="670" t="s">
        <v>329</v>
      </c>
      <c r="AR37" s="671"/>
      <c r="AS37" s="671"/>
      <c r="AT37" s="671"/>
      <c r="AU37" s="671"/>
      <c r="AV37" s="671"/>
      <c r="AW37" s="671"/>
      <c r="AX37" s="671"/>
      <c r="AY37" s="672"/>
      <c r="AZ37" s="630">
        <v>549437</v>
      </c>
      <c r="BA37" s="631"/>
      <c r="BB37" s="631"/>
      <c r="BC37" s="631"/>
      <c r="BD37" s="641"/>
      <c r="BE37" s="641"/>
      <c r="BF37" s="673"/>
      <c r="BG37" s="664" t="s">
        <v>330</v>
      </c>
      <c r="BH37" s="665"/>
      <c r="BI37" s="665"/>
      <c r="BJ37" s="665"/>
      <c r="BK37" s="665"/>
      <c r="BL37" s="665"/>
      <c r="BM37" s="665"/>
      <c r="BN37" s="665"/>
      <c r="BO37" s="665"/>
      <c r="BP37" s="665"/>
      <c r="BQ37" s="665"/>
      <c r="BR37" s="665"/>
      <c r="BS37" s="665"/>
      <c r="BT37" s="665"/>
      <c r="BU37" s="666"/>
      <c r="BV37" s="630">
        <v>-1724</v>
      </c>
      <c r="BW37" s="631"/>
      <c r="BX37" s="631"/>
      <c r="BY37" s="631"/>
      <c r="BZ37" s="631"/>
      <c r="CA37" s="631"/>
      <c r="CB37" s="674"/>
      <c r="CD37" s="664" t="s">
        <v>331</v>
      </c>
      <c r="CE37" s="665"/>
      <c r="CF37" s="665"/>
      <c r="CG37" s="665"/>
      <c r="CH37" s="665"/>
      <c r="CI37" s="665"/>
      <c r="CJ37" s="665"/>
      <c r="CK37" s="665"/>
      <c r="CL37" s="665"/>
      <c r="CM37" s="665"/>
      <c r="CN37" s="665"/>
      <c r="CO37" s="665"/>
      <c r="CP37" s="665"/>
      <c r="CQ37" s="666"/>
      <c r="CR37" s="630">
        <v>1568397</v>
      </c>
      <c r="CS37" s="641"/>
      <c r="CT37" s="641"/>
      <c r="CU37" s="641"/>
      <c r="CV37" s="641"/>
      <c r="CW37" s="641"/>
      <c r="CX37" s="641"/>
      <c r="CY37" s="642"/>
      <c r="CZ37" s="633">
        <v>11.5</v>
      </c>
      <c r="DA37" s="643"/>
      <c r="DB37" s="643"/>
      <c r="DC37" s="644"/>
      <c r="DD37" s="636">
        <v>622070</v>
      </c>
      <c r="DE37" s="641"/>
      <c r="DF37" s="641"/>
      <c r="DG37" s="641"/>
      <c r="DH37" s="641"/>
      <c r="DI37" s="641"/>
      <c r="DJ37" s="641"/>
      <c r="DK37" s="642"/>
      <c r="DL37" s="636">
        <v>594722</v>
      </c>
      <c r="DM37" s="641"/>
      <c r="DN37" s="641"/>
      <c r="DO37" s="641"/>
      <c r="DP37" s="641"/>
      <c r="DQ37" s="641"/>
      <c r="DR37" s="641"/>
      <c r="DS37" s="641"/>
      <c r="DT37" s="641"/>
      <c r="DU37" s="641"/>
      <c r="DV37" s="642"/>
      <c r="DW37" s="633">
        <v>8.3000000000000007</v>
      </c>
      <c r="DX37" s="643"/>
      <c r="DY37" s="643"/>
      <c r="DZ37" s="643"/>
      <c r="EA37" s="643"/>
      <c r="EB37" s="643"/>
      <c r="EC37" s="675"/>
    </row>
    <row r="38" spans="2:133" ht="11.25" customHeight="1" x14ac:dyDescent="0.2">
      <c r="B38" s="627" t="s">
        <v>332</v>
      </c>
      <c r="C38" s="628"/>
      <c r="D38" s="628"/>
      <c r="E38" s="628"/>
      <c r="F38" s="628"/>
      <c r="G38" s="628"/>
      <c r="H38" s="628"/>
      <c r="I38" s="628"/>
      <c r="J38" s="628"/>
      <c r="K38" s="628"/>
      <c r="L38" s="628"/>
      <c r="M38" s="628"/>
      <c r="N38" s="628"/>
      <c r="O38" s="628"/>
      <c r="P38" s="628"/>
      <c r="Q38" s="629"/>
      <c r="R38" s="630">
        <v>234277</v>
      </c>
      <c r="S38" s="631"/>
      <c r="T38" s="631"/>
      <c r="U38" s="631"/>
      <c r="V38" s="631"/>
      <c r="W38" s="631"/>
      <c r="X38" s="631"/>
      <c r="Y38" s="632"/>
      <c r="Z38" s="657">
        <v>1.7</v>
      </c>
      <c r="AA38" s="657"/>
      <c r="AB38" s="657"/>
      <c r="AC38" s="657"/>
      <c r="AD38" s="658" t="s">
        <v>129</v>
      </c>
      <c r="AE38" s="658"/>
      <c r="AF38" s="658"/>
      <c r="AG38" s="658"/>
      <c r="AH38" s="658"/>
      <c r="AI38" s="658"/>
      <c r="AJ38" s="658"/>
      <c r="AK38" s="658"/>
      <c r="AL38" s="633" t="s">
        <v>129</v>
      </c>
      <c r="AM38" s="634"/>
      <c r="AN38" s="634"/>
      <c r="AO38" s="659"/>
      <c r="AQ38" s="670" t="s">
        <v>333</v>
      </c>
      <c r="AR38" s="671"/>
      <c r="AS38" s="671"/>
      <c r="AT38" s="671"/>
      <c r="AU38" s="671"/>
      <c r="AV38" s="671"/>
      <c r="AW38" s="671"/>
      <c r="AX38" s="671"/>
      <c r="AY38" s="672"/>
      <c r="AZ38" s="630">
        <v>365345</v>
      </c>
      <c r="BA38" s="631"/>
      <c r="BB38" s="631"/>
      <c r="BC38" s="631"/>
      <c r="BD38" s="641"/>
      <c r="BE38" s="641"/>
      <c r="BF38" s="673"/>
      <c r="BG38" s="664" t="s">
        <v>334</v>
      </c>
      <c r="BH38" s="665"/>
      <c r="BI38" s="665"/>
      <c r="BJ38" s="665"/>
      <c r="BK38" s="665"/>
      <c r="BL38" s="665"/>
      <c r="BM38" s="665"/>
      <c r="BN38" s="665"/>
      <c r="BO38" s="665"/>
      <c r="BP38" s="665"/>
      <c r="BQ38" s="665"/>
      <c r="BR38" s="665"/>
      <c r="BS38" s="665"/>
      <c r="BT38" s="665"/>
      <c r="BU38" s="666"/>
      <c r="BV38" s="630">
        <v>1605</v>
      </c>
      <c r="BW38" s="631"/>
      <c r="BX38" s="631"/>
      <c r="BY38" s="631"/>
      <c r="BZ38" s="631"/>
      <c r="CA38" s="631"/>
      <c r="CB38" s="674"/>
      <c r="CD38" s="664" t="s">
        <v>335</v>
      </c>
      <c r="CE38" s="665"/>
      <c r="CF38" s="665"/>
      <c r="CG38" s="665"/>
      <c r="CH38" s="665"/>
      <c r="CI38" s="665"/>
      <c r="CJ38" s="665"/>
      <c r="CK38" s="665"/>
      <c r="CL38" s="665"/>
      <c r="CM38" s="665"/>
      <c r="CN38" s="665"/>
      <c r="CO38" s="665"/>
      <c r="CP38" s="665"/>
      <c r="CQ38" s="666"/>
      <c r="CR38" s="630">
        <v>1308954</v>
      </c>
      <c r="CS38" s="631"/>
      <c r="CT38" s="631"/>
      <c r="CU38" s="631"/>
      <c r="CV38" s="631"/>
      <c r="CW38" s="631"/>
      <c r="CX38" s="631"/>
      <c r="CY38" s="632"/>
      <c r="CZ38" s="633">
        <v>9.6</v>
      </c>
      <c r="DA38" s="643"/>
      <c r="DB38" s="643"/>
      <c r="DC38" s="644"/>
      <c r="DD38" s="636">
        <v>1188574</v>
      </c>
      <c r="DE38" s="631"/>
      <c r="DF38" s="631"/>
      <c r="DG38" s="631"/>
      <c r="DH38" s="631"/>
      <c r="DI38" s="631"/>
      <c r="DJ38" s="631"/>
      <c r="DK38" s="632"/>
      <c r="DL38" s="636">
        <v>1102391</v>
      </c>
      <c r="DM38" s="631"/>
      <c r="DN38" s="631"/>
      <c r="DO38" s="631"/>
      <c r="DP38" s="631"/>
      <c r="DQ38" s="631"/>
      <c r="DR38" s="631"/>
      <c r="DS38" s="631"/>
      <c r="DT38" s="631"/>
      <c r="DU38" s="631"/>
      <c r="DV38" s="632"/>
      <c r="DW38" s="633">
        <v>15.3</v>
      </c>
      <c r="DX38" s="643"/>
      <c r="DY38" s="643"/>
      <c r="DZ38" s="643"/>
      <c r="EA38" s="643"/>
      <c r="EB38" s="643"/>
      <c r="EC38" s="675"/>
    </row>
    <row r="39" spans="2:133" ht="11.25" customHeight="1" x14ac:dyDescent="0.2">
      <c r="B39" s="627" t="s">
        <v>336</v>
      </c>
      <c r="C39" s="628"/>
      <c r="D39" s="628"/>
      <c r="E39" s="628"/>
      <c r="F39" s="628"/>
      <c r="G39" s="628"/>
      <c r="H39" s="628"/>
      <c r="I39" s="628"/>
      <c r="J39" s="628"/>
      <c r="K39" s="628"/>
      <c r="L39" s="628"/>
      <c r="M39" s="628"/>
      <c r="N39" s="628"/>
      <c r="O39" s="628"/>
      <c r="P39" s="628"/>
      <c r="Q39" s="629"/>
      <c r="R39" s="630">
        <v>246957</v>
      </c>
      <c r="S39" s="631"/>
      <c r="T39" s="631"/>
      <c r="U39" s="631"/>
      <c r="V39" s="631"/>
      <c r="W39" s="631"/>
      <c r="X39" s="631"/>
      <c r="Y39" s="632"/>
      <c r="Z39" s="657">
        <v>1.8</v>
      </c>
      <c r="AA39" s="657"/>
      <c r="AB39" s="657"/>
      <c r="AC39" s="657"/>
      <c r="AD39" s="658">
        <v>1198</v>
      </c>
      <c r="AE39" s="658"/>
      <c r="AF39" s="658"/>
      <c r="AG39" s="658"/>
      <c r="AH39" s="658"/>
      <c r="AI39" s="658"/>
      <c r="AJ39" s="658"/>
      <c r="AK39" s="658"/>
      <c r="AL39" s="633">
        <v>0</v>
      </c>
      <c r="AM39" s="634"/>
      <c r="AN39" s="634"/>
      <c r="AO39" s="659"/>
      <c r="AQ39" s="670" t="s">
        <v>337</v>
      </c>
      <c r="AR39" s="671"/>
      <c r="AS39" s="671"/>
      <c r="AT39" s="671"/>
      <c r="AU39" s="671"/>
      <c r="AV39" s="671"/>
      <c r="AW39" s="671"/>
      <c r="AX39" s="671"/>
      <c r="AY39" s="672"/>
      <c r="AZ39" s="630">
        <v>303277</v>
      </c>
      <c r="BA39" s="631"/>
      <c r="BB39" s="631"/>
      <c r="BC39" s="631"/>
      <c r="BD39" s="641"/>
      <c r="BE39" s="641"/>
      <c r="BF39" s="673"/>
      <c r="BG39" s="664" t="s">
        <v>338</v>
      </c>
      <c r="BH39" s="665"/>
      <c r="BI39" s="665"/>
      <c r="BJ39" s="665"/>
      <c r="BK39" s="665"/>
      <c r="BL39" s="665"/>
      <c r="BM39" s="665"/>
      <c r="BN39" s="665"/>
      <c r="BO39" s="665"/>
      <c r="BP39" s="665"/>
      <c r="BQ39" s="665"/>
      <c r="BR39" s="665"/>
      <c r="BS39" s="665"/>
      <c r="BT39" s="665"/>
      <c r="BU39" s="666"/>
      <c r="BV39" s="630">
        <v>2359</v>
      </c>
      <c r="BW39" s="631"/>
      <c r="BX39" s="631"/>
      <c r="BY39" s="631"/>
      <c r="BZ39" s="631"/>
      <c r="CA39" s="631"/>
      <c r="CB39" s="674"/>
      <c r="CD39" s="664" t="s">
        <v>339</v>
      </c>
      <c r="CE39" s="665"/>
      <c r="CF39" s="665"/>
      <c r="CG39" s="665"/>
      <c r="CH39" s="665"/>
      <c r="CI39" s="665"/>
      <c r="CJ39" s="665"/>
      <c r="CK39" s="665"/>
      <c r="CL39" s="665"/>
      <c r="CM39" s="665"/>
      <c r="CN39" s="665"/>
      <c r="CO39" s="665"/>
      <c r="CP39" s="665"/>
      <c r="CQ39" s="666"/>
      <c r="CR39" s="630">
        <v>887020</v>
      </c>
      <c r="CS39" s="641"/>
      <c r="CT39" s="641"/>
      <c r="CU39" s="641"/>
      <c r="CV39" s="641"/>
      <c r="CW39" s="641"/>
      <c r="CX39" s="641"/>
      <c r="CY39" s="642"/>
      <c r="CZ39" s="633">
        <v>6.5</v>
      </c>
      <c r="DA39" s="643"/>
      <c r="DB39" s="643"/>
      <c r="DC39" s="644"/>
      <c r="DD39" s="636">
        <v>644237</v>
      </c>
      <c r="DE39" s="641"/>
      <c r="DF39" s="641"/>
      <c r="DG39" s="641"/>
      <c r="DH39" s="641"/>
      <c r="DI39" s="641"/>
      <c r="DJ39" s="641"/>
      <c r="DK39" s="642"/>
      <c r="DL39" s="636" t="s">
        <v>129</v>
      </c>
      <c r="DM39" s="641"/>
      <c r="DN39" s="641"/>
      <c r="DO39" s="641"/>
      <c r="DP39" s="641"/>
      <c r="DQ39" s="641"/>
      <c r="DR39" s="641"/>
      <c r="DS39" s="641"/>
      <c r="DT39" s="641"/>
      <c r="DU39" s="641"/>
      <c r="DV39" s="642"/>
      <c r="DW39" s="633" t="s">
        <v>129</v>
      </c>
      <c r="DX39" s="643"/>
      <c r="DY39" s="643"/>
      <c r="DZ39" s="643"/>
      <c r="EA39" s="643"/>
      <c r="EB39" s="643"/>
      <c r="EC39" s="675"/>
    </row>
    <row r="40" spans="2:133" ht="11.25" customHeight="1" x14ac:dyDescent="0.2">
      <c r="B40" s="627" t="s">
        <v>340</v>
      </c>
      <c r="C40" s="628"/>
      <c r="D40" s="628"/>
      <c r="E40" s="628"/>
      <c r="F40" s="628"/>
      <c r="G40" s="628"/>
      <c r="H40" s="628"/>
      <c r="I40" s="628"/>
      <c r="J40" s="628"/>
      <c r="K40" s="628"/>
      <c r="L40" s="628"/>
      <c r="M40" s="628"/>
      <c r="N40" s="628"/>
      <c r="O40" s="628"/>
      <c r="P40" s="628"/>
      <c r="Q40" s="629"/>
      <c r="R40" s="630">
        <v>1766303</v>
      </c>
      <c r="S40" s="631"/>
      <c r="T40" s="631"/>
      <c r="U40" s="631"/>
      <c r="V40" s="631"/>
      <c r="W40" s="631"/>
      <c r="X40" s="631"/>
      <c r="Y40" s="632"/>
      <c r="Z40" s="657">
        <v>12.8</v>
      </c>
      <c r="AA40" s="657"/>
      <c r="AB40" s="657"/>
      <c r="AC40" s="657"/>
      <c r="AD40" s="658" t="s">
        <v>129</v>
      </c>
      <c r="AE40" s="658"/>
      <c r="AF40" s="658"/>
      <c r="AG40" s="658"/>
      <c r="AH40" s="658"/>
      <c r="AI40" s="658"/>
      <c r="AJ40" s="658"/>
      <c r="AK40" s="658"/>
      <c r="AL40" s="633" t="s">
        <v>129</v>
      </c>
      <c r="AM40" s="634"/>
      <c r="AN40" s="634"/>
      <c r="AO40" s="659"/>
      <c r="AQ40" s="670" t="s">
        <v>341</v>
      </c>
      <c r="AR40" s="671"/>
      <c r="AS40" s="671"/>
      <c r="AT40" s="671"/>
      <c r="AU40" s="671"/>
      <c r="AV40" s="671"/>
      <c r="AW40" s="671"/>
      <c r="AX40" s="671"/>
      <c r="AY40" s="672"/>
      <c r="AZ40" s="630" t="s">
        <v>129</v>
      </c>
      <c r="BA40" s="631"/>
      <c r="BB40" s="631"/>
      <c r="BC40" s="631"/>
      <c r="BD40" s="641"/>
      <c r="BE40" s="641"/>
      <c r="BF40" s="673"/>
      <c r="BG40" s="676" t="s">
        <v>342</v>
      </c>
      <c r="BH40" s="677"/>
      <c r="BI40" s="677"/>
      <c r="BJ40" s="677"/>
      <c r="BK40" s="677"/>
      <c r="BL40" s="364"/>
      <c r="BM40" s="665" t="s">
        <v>343</v>
      </c>
      <c r="BN40" s="665"/>
      <c r="BO40" s="665"/>
      <c r="BP40" s="665"/>
      <c r="BQ40" s="665"/>
      <c r="BR40" s="665"/>
      <c r="BS40" s="665"/>
      <c r="BT40" s="665"/>
      <c r="BU40" s="666"/>
      <c r="BV40" s="630">
        <v>86</v>
      </c>
      <c r="BW40" s="631"/>
      <c r="BX40" s="631"/>
      <c r="BY40" s="631"/>
      <c r="BZ40" s="631"/>
      <c r="CA40" s="631"/>
      <c r="CB40" s="674"/>
      <c r="CD40" s="664" t="s">
        <v>344</v>
      </c>
      <c r="CE40" s="665"/>
      <c r="CF40" s="665"/>
      <c r="CG40" s="665"/>
      <c r="CH40" s="665"/>
      <c r="CI40" s="665"/>
      <c r="CJ40" s="665"/>
      <c r="CK40" s="665"/>
      <c r="CL40" s="665"/>
      <c r="CM40" s="665"/>
      <c r="CN40" s="665"/>
      <c r="CO40" s="665"/>
      <c r="CP40" s="665"/>
      <c r="CQ40" s="666"/>
      <c r="CR40" s="630">
        <v>5000</v>
      </c>
      <c r="CS40" s="631"/>
      <c r="CT40" s="631"/>
      <c r="CU40" s="631"/>
      <c r="CV40" s="631"/>
      <c r="CW40" s="631"/>
      <c r="CX40" s="631"/>
      <c r="CY40" s="632"/>
      <c r="CZ40" s="633">
        <v>0</v>
      </c>
      <c r="DA40" s="643"/>
      <c r="DB40" s="643"/>
      <c r="DC40" s="644"/>
      <c r="DD40" s="636" t="s">
        <v>129</v>
      </c>
      <c r="DE40" s="631"/>
      <c r="DF40" s="631"/>
      <c r="DG40" s="631"/>
      <c r="DH40" s="631"/>
      <c r="DI40" s="631"/>
      <c r="DJ40" s="631"/>
      <c r="DK40" s="632"/>
      <c r="DL40" s="636" t="s">
        <v>129</v>
      </c>
      <c r="DM40" s="631"/>
      <c r="DN40" s="631"/>
      <c r="DO40" s="631"/>
      <c r="DP40" s="631"/>
      <c r="DQ40" s="631"/>
      <c r="DR40" s="631"/>
      <c r="DS40" s="631"/>
      <c r="DT40" s="631"/>
      <c r="DU40" s="631"/>
      <c r="DV40" s="632"/>
      <c r="DW40" s="633" t="s">
        <v>129</v>
      </c>
      <c r="DX40" s="643"/>
      <c r="DY40" s="643"/>
      <c r="DZ40" s="643"/>
      <c r="EA40" s="643"/>
      <c r="EB40" s="643"/>
      <c r="EC40" s="675"/>
    </row>
    <row r="41" spans="2:133" ht="11.25" customHeight="1" x14ac:dyDescent="0.2">
      <c r="B41" s="627" t="s">
        <v>345</v>
      </c>
      <c r="C41" s="628"/>
      <c r="D41" s="628"/>
      <c r="E41" s="628"/>
      <c r="F41" s="628"/>
      <c r="G41" s="628"/>
      <c r="H41" s="628"/>
      <c r="I41" s="628"/>
      <c r="J41" s="628"/>
      <c r="K41" s="628"/>
      <c r="L41" s="628"/>
      <c r="M41" s="628"/>
      <c r="N41" s="628"/>
      <c r="O41" s="628"/>
      <c r="P41" s="628"/>
      <c r="Q41" s="629"/>
      <c r="R41" s="630" t="s">
        <v>129</v>
      </c>
      <c r="S41" s="631"/>
      <c r="T41" s="631"/>
      <c r="U41" s="631"/>
      <c r="V41" s="631"/>
      <c r="W41" s="631"/>
      <c r="X41" s="631"/>
      <c r="Y41" s="632"/>
      <c r="Z41" s="657" t="s">
        <v>129</v>
      </c>
      <c r="AA41" s="657"/>
      <c r="AB41" s="657"/>
      <c r="AC41" s="657"/>
      <c r="AD41" s="658" t="s">
        <v>129</v>
      </c>
      <c r="AE41" s="658"/>
      <c r="AF41" s="658"/>
      <c r="AG41" s="658"/>
      <c r="AH41" s="658"/>
      <c r="AI41" s="658"/>
      <c r="AJ41" s="658"/>
      <c r="AK41" s="658"/>
      <c r="AL41" s="633" t="s">
        <v>129</v>
      </c>
      <c r="AM41" s="634"/>
      <c r="AN41" s="634"/>
      <c r="AO41" s="659"/>
      <c r="AQ41" s="670" t="s">
        <v>346</v>
      </c>
      <c r="AR41" s="671"/>
      <c r="AS41" s="671"/>
      <c r="AT41" s="671"/>
      <c r="AU41" s="671"/>
      <c r="AV41" s="671"/>
      <c r="AW41" s="671"/>
      <c r="AX41" s="671"/>
      <c r="AY41" s="672"/>
      <c r="AZ41" s="630">
        <v>182020</v>
      </c>
      <c r="BA41" s="631"/>
      <c r="BB41" s="631"/>
      <c r="BC41" s="631"/>
      <c r="BD41" s="641"/>
      <c r="BE41" s="641"/>
      <c r="BF41" s="673"/>
      <c r="BG41" s="676"/>
      <c r="BH41" s="677"/>
      <c r="BI41" s="677"/>
      <c r="BJ41" s="677"/>
      <c r="BK41" s="677"/>
      <c r="BL41" s="364"/>
      <c r="BM41" s="665" t="s">
        <v>347</v>
      </c>
      <c r="BN41" s="665"/>
      <c r="BO41" s="665"/>
      <c r="BP41" s="665"/>
      <c r="BQ41" s="665"/>
      <c r="BR41" s="665"/>
      <c r="BS41" s="665"/>
      <c r="BT41" s="665"/>
      <c r="BU41" s="666"/>
      <c r="BV41" s="630" t="s">
        <v>129</v>
      </c>
      <c r="BW41" s="631"/>
      <c r="BX41" s="631"/>
      <c r="BY41" s="631"/>
      <c r="BZ41" s="631"/>
      <c r="CA41" s="631"/>
      <c r="CB41" s="674"/>
      <c r="CD41" s="664" t="s">
        <v>348</v>
      </c>
      <c r="CE41" s="665"/>
      <c r="CF41" s="665"/>
      <c r="CG41" s="665"/>
      <c r="CH41" s="665"/>
      <c r="CI41" s="665"/>
      <c r="CJ41" s="665"/>
      <c r="CK41" s="665"/>
      <c r="CL41" s="665"/>
      <c r="CM41" s="665"/>
      <c r="CN41" s="665"/>
      <c r="CO41" s="665"/>
      <c r="CP41" s="665"/>
      <c r="CQ41" s="666"/>
      <c r="CR41" s="630" t="s">
        <v>129</v>
      </c>
      <c r="CS41" s="641"/>
      <c r="CT41" s="641"/>
      <c r="CU41" s="641"/>
      <c r="CV41" s="641"/>
      <c r="CW41" s="641"/>
      <c r="CX41" s="641"/>
      <c r="CY41" s="642"/>
      <c r="CZ41" s="633" t="s">
        <v>129</v>
      </c>
      <c r="DA41" s="643"/>
      <c r="DB41" s="643"/>
      <c r="DC41" s="644"/>
      <c r="DD41" s="636" t="s">
        <v>129</v>
      </c>
      <c r="DE41" s="641"/>
      <c r="DF41" s="641"/>
      <c r="DG41" s="641"/>
      <c r="DH41" s="641"/>
      <c r="DI41" s="641"/>
      <c r="DJ41" s="641"/>
      <c r="DK41" s="642"/>
      <c r="DL41" s="637"/>
      <c r="DM41" s="638"/>
      <c r="DN41" s="638"/>
      <c r="DO41" s="638"/>
      <c r="DP41" s="638"/>
      <c r="DQ41" s="638"/>
      <c r="DR41" s="638"/>
      <c r="DS41" s="638"/>
      <c r="DT41" s="638"/>
      <c r="DU41" s="638"/>
      <c r="DV41" s="639"/>
      <c r="DW41" s="623"/>
      <c r="DX41" s="624"/>
      <c r="DY41" s="624"/>
      <c r="DZ41" s="624"/>
      <c r="EA41" s="624"/>
      <c r="EB41" s="624"/>
      <c r="EC41" s="625"/>
    </row>
    <row r="42" spans="2:133" ht="11.25" customHeight="1" x14ac:dyDescent="0.2">
      <c r="B42" s="627" t="s">
        <v>349</v>
      </c>
      <c r="C42" s="628"/>
      <c r="D42" s="628"/>
      <c r="E42" s="628"/>
      <c r="F42" s="628"/>
      <c r="G42" s="628"/>
      <c r="H42" s="628"/>
      <c r="I42" s="628"/>
      <c r="J42" s="628"/>
      <c r="K42" s="628"/>
      <c r="L42" s="628"/>
      <c r="M42" s="628"/>
      <c r="N42" s="628"/>
      <c r="O42" s="628"/>
      <c r="P42" s="628"/>
      <c r="Q42" s="629"/>
      <c r="R42" s="630" t="s">
        <v>129</v>
      </c>
      <c r="S42" s="631"/>
      <c r="T42" s="631"/>
      <c r="U42" s="631"/>
      <c r="V42" s="631"/>
      <c r="W42" s="631"/>
      <c r="X42" s="631"/>
      <c r="Y42" s="632"/>
      <c r="Z42" s="657" t="s">
        <v>129</v>
      </c>
      <c r="AA42" s="657"/>
      <c r="AB42" s="657"/>
      <c r="AC42" s="657"/>
      <c r="AD42" s="658" t="s">
        <v>129</v>
      </c>
      <c r="AE42" s="658"/>
      <c r="AF42" s="658"/>
      <c r="AG42" s="658"/>
      <c r="AH42" s="658"/>
      <c r="AI42" s="658"/>
      <c r="AJ42" s="658"/>
      <c r="AK42" s="658"/>
      <c r="AL42" s="633" t="s">
        <v>129</v>
      </c>
      <c r="AM42" s="634"/>
      <c r="AN42" s="634"/>
      <c r="AO42" s="659"/>
      <c r="AQ42" s="667" t="s">
        <v>350</v>
      </c>
      <c r="AR42" s="668"/>
      <c r="AS42" s="668"/>
      <c r="AT42" s="668"/>
      <c r="AU42" s="668"/>
      <c r="AV42" s="668"/>
      <c r="AW42" s="668"/>
      <c r="AX42" s="668"/>
      <c r="AY42" s="669"/>
      <c r="AZ42" s="610">
        <v>577497</v>
      </c>
      <c r="BA42" s="645"/>
      <c r="BB42" s="645"/>
      <c r="BC42" s="645"/>
      <c r="BD42" s="611"/>
      <c r="BE42" s="611"/>
      <c r="BF42" s="660"/>
      <c r="BG42" s="678"/>
      <c r="BH42" s="679"/>
      <c r="BI42" s="679"/>
      <c r="BJ42" s="679"/>
      <c r="BK42" s="679"/>
      <c r="BL42" s="365"/>
      <c r="BM42" s="661" t="s">
        <v>351</v>
      </c>
      <c r="BN42" s="661"/>
      <c r="BO42" s="661"/>
      <c r="BP42" s="661"/>
      <c r="BQ42" s="661"/>
      <c r="BR42" s="661"/>
      <c r="BS42" s="661"/>
      <c r="BT42" s="661"/>
      <c r="BU42" s="662"/>
      <c r="BV42" s="610">
        <v>385</v>
      </c>
      <c r="BW42" s="645"/>
      <c r="BX42" s="645"/>
      <c r="BY42" s="645"/>
      <c r="BZ42" s="645"/>
      <c r="CA42" s="645"/>
      <c r="CB42" s="663"/>
      <c r="CD42" s="627" t="s">
        <v>352</v>
      </c>
      <c r="CE42" s="628"/>
      <c r="CF42" s="628"/>
      <c r="CG42" s="628"/>
      <c r="CH42" s="628"/>
      <c r="CI42" s="628"/>
      <c r="CJ42" s="628"/>
      <c r="CK42" s="628"/>
      <c r="CL42" s="628"/>
      <c r="CM42" s="628"/>
      <c r="CN42" s="628"/>
      <c r="CO42" s="628"/>
      <c r="CP42" s="628"/>
      <c r="CQ42" s="629"/>
      <c r="CR42" s="630">
        <v>1478163</v>
      </c>
      <c r="CS42" s="641"/>
      <c r="CT42" s="641"/>
      <c r="CU42" s="641"/>
      <c r="CV42" s="641"/>
      <c r="CW42" s="641"/>
      <c r="CX42" s="641"/>
      <c r="CY42" s="642"/>
      <c r="CZ42" s="633">
        <v>10.9</v>
      </c>
      <c r="DA42" s="643"/>
      <c r="DB42" s="643"/>
      <c r="DC42" s="644"/>
      <c r="DD42" s="636">
        <v>355738</v>
      </c>
      <c r="DE42" s="641"/>
      <c r="DF42" s="641"/>
      <c r="DG42" s="641"/>
      <c r="DH42" s="641"/>
      <c r="DI42" s="641"/>
      <c r="DJ42" s="641"/>
      <c r="DK42" s="642"/>
      <c r="DL42" s="637"/>
      <c r="DM42" s="638"/>
      <c r="DN42" s="638"/>
      <c r="DO42" s="638"/>
      <c r="DP42" s="638"/>
      <c r="DQ42" s="638"/>
      <c r="DR42" s="638"/>
      <c r="DS42" s="638"/>
      <c r="DT42" s="638"/>
      <c r="DU42" s="638"/>
      <c r="DV42" s="639"/>
      <c r="DW42" s="623"/>
      <c r="DX42" s="624"/>
      <c r="DY42" s="624"/>
      <c r="DZ42" s="624"/>
      <c r="EA42" s="624"/>
      <c r="EB42" s="624"/>
      <c r="EC42" s="625"/>
    </row>
    <row r="43" spans="2:133" ht="11.25" customHeight="1" x14ac:dyDescent="0.2">
      <c r="B43" s="627" t="s">
        <v>353</v>
      </c>
      <c r="C43" s="628"/>
      <c r="D43" s="628"/>
      <c r="E43" s="628"/>
      <c r="F43" s="628"/>
      <c r="G43" s="628"/>
      <c r="H43" s="628"/>
      <c r="I43" s="628"/>
      <c r="J43" s="628"/>
      <c r="K43" s="628"/>
      <c r="L43" s="628"/>
      <c r="M43" s="628"/>
      <c r="N43" s="628"/>
      <c r="O43" s="628"/>
      <c r="P43" s="628"/>
      <c r="Q43" s="629"/>
      <c r="R43" s="630">
        <v>164203</v>
      </c>
      <c r="S43" s="631"/>
      <c r="T43" s="631"/>
      <c r="U43" s="631"/>
      <c r="V43" s="631"/>
      <c r="W43" s="631"/>
      <c r="X43" s="631"/>
      <c r="Y43" s="632"/>
      <c r="Z43" s="657">
        <v>1.2</v>
      </c>
      <c r="AA43" s="657"/>
      <c r="AB43" s="657"/>
      <c r="AC43" s="657"/>
      <c r="AD43" s="658" t="s">
        <v>129</v>
      </c>
      <c r="AE43" s="658"/>
      <c r="AF43" s="658"/>
      <c r="AG43" s="658"/>
      <c r="AH43" s="658"/>
      <c r="AI43" s="658"/>
      <c r="AJ43" s="658"/>
      <c r="AK43" s="658"/>
      <c r="AL43" s="633" t="s">
        <v>129</v>
      </c>
      <c r="AM43" s="634"/>
      <c r="AN43" s="634"/>
      <c r="AO43" s="659"/>
      <c r="BV43" s="219"/>
      <c r="BW43" s="219"/>
      <c r="BX43" s="219"/>
      <c r="BY43" s="219"/>
      <c r="BZ43" s="219"/>
      <c r="CA43" s="219"/>
      <c r="CB43" s="219"/>
      <c r="CD43" s="627" t="s">
        <v>354</v>
      </c>
      <c r="CE43" s="628"/>
      <c r="CF43" s="628"/>
      <c r="CG43" s="628"/>
      <c r="CH43" s="628"/>
      <c r="CI43" s="628"/>
      <c r="CJ43" s="628"/>
      <c r="CK43" s="628"/>
      <c r="CL43" s="628"/>
      <c r="CM43" s="628"/>
      <c r="CN43" s="628"/>
      <c r="CO43" s="628"/>
      <c r="CP43" s="628"/>
      <c r="CQ43" s="629"/>
      <c r="CR43" s="630">
        <v>64091</v>
      </c>
      <c r="CS43" s="641"/>
      <c r="CT43" s="641"/>
      <c r="CU43" s="641"/>
      <c r="CV43" s="641"/>
      <c r="CW43" s="641"/>
      <c r="CX43" s="641"/>
      <c r="CY43" s="642"/>
      <c r="CZ43" s="633">
        <v>0.5</v>
      </c>
      <c r="DA43" s="643"/>
      <c r="DB43" s="643"/>
      <c r="DC43" s="644"/>
      <c r="DD43" s="636">
        <v>57253</v>
      </c>
      <c r="DE43" s="641"/>
      <c r="DF43" s="641"/>
      <c r="DG43" s="641"/>
      <c r="DH43" s="641"/>
      <c r="DI43" s="641"/>
      <c r="DJ43" s="641"/>
      <c r="DK43" s="642"/>
      <c r="DL43" s="637"/>
      <c r="DM43" s="638"/>
      <c r="DN43" s="638"/>
      <c r="DO43" s="638"/>
      <c r="DP43" s="638"/>
      <c r="DQ43" s="638"/>
      <c r="DR43" s="638"/>
      <c r="DS43" s="638"/>
      <c r="DT43" s="638"/>
      <c r="DU43" s="638"/>
      <c r="DV43" s="639"/>
      <c r="DW43" s="623"/>
      <c r="DX43" s="624"/>
      <c r="DY43" s="624"/>
      <c r="DZ43" s="624"/>
      <c r="EA43" s="624"/>
      <c r="EB43" s="624"/>
      <c r="EC43" s="625"/>
    </row>
    <row r="44" spans="2:133" ht="11.25" customHeight="1" x14ac:dyDescent="0.2">
      <c r="B44" s="607" t="s">
        <v>355</v>
      </c>
      <c r="C44" s="608"/>
      <c r="D44" s="608"/>
      <c r="E44" s="608"/>
      <c r="F44" s="608"/>
      <c r="G44" s="608"/>
      <c r="H44" s="608"/>
      <c r="I44" s="608"/>
      <c r="J44" s="608"/>
      <c r="K44" s="608"/>
      <c r="L44" s="608"/>
      <c r="M44" s="608"/>
      <c r="N44" s="608"/>
      <c r="O44" s="608"/>
      <c r="P44" s="608"/>
      <c r="Q44" s="609"/>
      <c r="R44" s="610">
        <v>13849247</v>
      </c>
      <c r="S44" s="645"/>
      <c r="T44" s="645"/>
      <c r="U44" s="645"/>
      <c r="V44" s="645"/>
      <c r="W44" s="645"/>
      <c r="X44" s="645"/>
      <c r="Y44" s="646"/>
      <c r="Z44" s="647">
        <v>100</v>
      </c>
      <c r="AA44" s="647"/>
      <c r="AB44" s="647"/>
      <c r="AC44" s="647"/>
      <c r="AD44" s="648">
        <v>7042166</v>
      </c>
      <c r="AE44" s="648"/>
      <c r="AF44" s="648"/>
      <c r="AG44" s="648"/>
      <c r="AH44" s="648"/>
      <c r="AI44" s="648"/>
      <c r="AJ44" s="648"/>
      <c r="AK44" s="648"/>
      <c r="AL44" s="613">
        <v>100</v>
      </c>
      <c r="AM44" s="649"/>
      <c r="AN44" s="649"/>
      <c r="AO44" s="650"/>
      <c r="CD44" s="651" t="s">
        <v>302</v>
      </c>
      <c r="CE44" s="652"/>
      <c r="CF44" s="627" t="s">
        <v>356</v>
      </c>
      <c r="CG44" s="628"/>
      <c r="CH44" s="628"/>
      <c r="CI44" s="628"/>
      <c r="CJ44" s="628"/>
      <c r="CK44" s="628"/>
      <c r="CL44" s="628"/>
      <c r="CM44" s="628"/>
      <c r="CN44" s="628"/>
      <c r="CO44" s="628"/>
      <c r="CP44" s="628"/>
      <c r="CQ44" s="629"/>
      <c r="CR44" s="630">
        <v>1237853</v>
      </c>
      <c r="CS44" s="631"/>
      <c r="CT44" s="631"/>
      <c r="CU44" s="631"/>
      <c r="CV44" s="631"/>
      <c r="CW44" s="631"/>
      <c r="CX44" s="631"/>
      <c r="CY44" s="632"/>
      <c r="CZ44" s="633">
        <v>9.1</v>
      </c>
      <c r="DA44" s="634"/>
      <c r="DB44" s="634"/>
      <c r="DC44" s="635"/>
      <c r="DD44" s="636">
        <v>321148</v>
      </c>
      <c r="DE44" s="631"/>
      <c r="DF44" s="631"/>
      <c r="DG44" s="631"/>
      <c r="DH44" s="631"/>
      <c r="DI44" s="631"/>
      <c r="DJ44" s="631"/>
      <c r="DK44" s="632"/>
      <c r="DL44" s="637"/>
      <c r="DM44" s="638"/>
      <c r="DN44" s="638"/>
      <c r="DO44" s="638"/>
      <c r="DP44" s="638"/>
      <c r="DQ44" s="638"/>
      <c r="DR44" s="638"/>
      <c r="DS44" s="638"/>
      <c r="DT44" s="638"/>
      <c r="DU44" s="638"/>
      <c r="DV44" s="639"/>
      <c r="DW44" s="623"/>
      <c r="DX44" s="624"/>
      <c r="DY44" s="624"/>
      <c r="DZ44" s="624"/>
      <c r="EA44" s="624"/>
      <c r="EB44" s="624"/>
      <c r="EC44" s="625"/>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3"/>
      <c r="CE45" s="654"/>
      <c r="CF45" s="627" t="s">
        <v>357</v>
      </c>
      <c r="CG45" s="628"/>
      <c r="CH45" s="628"/>
      <c r="CI45" s="628"/>
      <c r="CJ45" s="628"/>
      <c r="CK45" s="628"/>
      <c r="CL45" s="628"/>
      <c r="CM45" s="628"/>
      <c r="CN45" s="628"/>
      <c r="CO45" s="628"/>
      <c r="CP45" s="628"/>
      <c r="CQ45" s="629"/>
      <c r="CR45" s="630">
        <v>466939</v>
      </c>
      <c r="CS45" s="641"/>
      <c r="CT45" s="641"/>
      <c r="CU45" s="641"/>
      <c r="CV45" s="641"/>
      <c r="CW45" s="641"/>
      <c r="CX45" s="641"/>
      <c r="CY45" s="642"/>
      <c r="CZ45" s="633">
        <v>3.4</v>
      </c>
      <c r="DA45" s="643"/>
      <c r="DB45" s="643"/>
      <c r="DC45" s="644"/>
      <c r="DD45" s="636">
        <v>93642</v>
      </c>
      <c r="DE45" s="641"/>
      <c r="DF45" s="641"/>
      <c r="DG45" s="641"/>
      <c r="DH45" s="641"/>
      <c r="DI45" s="641"/>
      <c r="DJ45" s="641"/>
      <c r="DK45" s="642"/>
      <c r="DL45" s="637"/>
      <c r="DM45" s="638"/>
      <c r="DN45" s="638"/>
      <c r="DO45" s="638"/>
      <c r="DP45" s="638"/>
      <c r="DQ45" s="638"/>
      <c r="DR45" s="638"/>
      <c r="DS45" s="638"/>
      <c r="DT45" s="638"/>
      <c r="DU45" s="638"/>
      <c r="DV45" s="639"/>
      <c r="DW45" s="623"/>
      <c r="DX45" s="624"/>
      <c r="DY45" s="624"/>
      <c r="DZ45" s="624"/>
      <c r="EA45" s="624"/>
      <c r="EB45" s="624"/>
      <c r="EC45" s="625"/>
    </row>
    <row r="46" spans="2:133" ht="11.25" customHeight="1" x14ac:dyDescent="0.2">
      <c r="B46" s="221" t="s">
        <v>358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3"/>
      <c r="CE46" s="654"/>
      <c r="CF46" s="627" t="s">
        <v>359</v>
      </c>
      <c r="CG46" s="628"/>
      <c r="CH46" s="628"/>
      <c r="CI46" s="628"/>
      <c r="CJ46" s="628"/>
      <c r="CK46" s="628"/>
      <c r="CL46" s="628"/>
      <c r="CM46" s="628"/>
      <c r="CN46" s="628"/>
      <c r="CO46" s="628"/>
      <c r="CP46" s="628"/>
      <c r="CQ46" s="629"/>
      <c r="CR46" s="630">
        <v>698614</v>
      </c>
      <c r="CS46" s="631"/>
      <c r="CT46" s="631"/>
      <c r="CU46" s="631"/>
      <c r="CV46" s="631"/>
      <c r="CW46" s="631"/>
      <c r="CX46" s="631"/>
      <c r="CY46" s="632"/>
      <c r="CZ46" s="633">
        <v>5.0999999999999996</v>
      </c>
      <c r="DA46" s="634"/>
      <c r="DB46" s="634"/>
      <c r="DC46" s="635"/>
      <c r="DD46" s="636">
        <v>208606</v>
      </c>
      <c r="DE46" s="631"/>
      <c r="DF46" s="631"/>
      <c r="DG46" s="631"/>
      <c r="DH46" s="631"/>
      <c r="DI46" s="631"/>
      <c r="DJ46" s="631"/>
      <c r="DK46" s="632"/>
      <c r="DL46" s="637"/>
      <c r="DM46" s="638"/>
      <c r="DN46" s="638"/>
      <c r="DO46" s="638"/>
      <c r="DP46" s="638"/>
      <c r="DQ46" s="638"/>
      <c r="DR46" s="638"/>
      <c r="DS46" s="638"/>
      <c r="DT46" s="638"/>
      <c r="DU46" s="638"/>
      <c r="DV46" s="639"/>
      <c r="DW46" s="623"/>
      <c r="DX46" s="624"/>
      <c r="DY46" s="624"/>
      <c r="DZ46" s="624"/>
      <c r="EA46" s="624"/>
      <c r="EB46" s="624"/>
      <c r="EC46" s="625"/>
    </row>
    <row r="47" spans="2:133" ht="11.25" customHeight="1" x14ac:dyDescent="0.2">
      <c r="B47" s="640" t="s">
        <v>360</v>
      </c>
      <c r="C47" s="640"/>
      <c r="D47" s="640"/>
      <c r="E47" s="640"/>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D47" s="653"/>
      <c r="CE47" s="654"/>
      <c r="CF47" s="627" t="s">
        <v>361</v>
      </c>
      <c r="CG47" s="628"/>
      <c r="CH47" s="628"/>
      <c r="CI47" s="628"/>
      <c r="CJ47" s="628"/>
      <c r="CK47" s="628"/>
      <c r="CL47" s="628"/>
      <c r="CM47" s="628"/>
      <c r="CN47" s="628"/>
      <c r="CO47" s="628"/>
      <c r="CP47" s="628"/>
      <c r="CQ47" s="629"/>
      <c r="CR47" s="630">
        <v>240310</v>
      </c>
      <c r="CS47" s="641"/>
      <c r="CT47" s="641"/>
      <c r="CU47" s="641"/>
      <c r="CV47" s="641"/>
      <c r="CW47" s="641"/>
      <c r="CX47" s="641"/>
      <c r="CY47" s="642"/>
      <c r="CZ47" s="633">
        <v>1.8</v>
      </c>
      <c r="DA47" s="643"/>
      <c r="DB47" s="643"/>
      <c r="DC47" s="644"/>
      <c r="DD47" s="636">
        <v>34590</v>
      </c>
      <c r="DE47" s="641"/>
      <c r="DF47" s="641"/>
      <c r="DG47" s="641"/>
      <c r="DH47" s="641"/>
      <c r="DI47" s="641"/>
      <c r="DJ47" s="641"/>
      <c r="DK47" s="642"/>
      <c r="DL47" s="637"/>
      <c r="DM47" s="638"/>
      <c r="DN47" s="638"/>
      <c r="DO47" s="638"/>
      <c r="DP47" s="638"/>
      <c r="DQ47" s="638"/>
      <c r="DR47" s="638"/>
      <c r="DS47" s="638"/>
      <c r="DT47" s="638"/>
      <c r="DU47" s="638"/>
      <c r="DV47" s="639"/>
      <c r="DW47" s="623"/>
      <c r="DX47" s="624"/>
      <c r="DY47" s="624"/>
      <c r="DZ47" s="624"/>
      <c r="EA47" s="624"/>
      <c r="EB47" s="624"/>
      <c r="EC47" s="625"/>
    </row>
    <row r="48" spans="2:133" ht="11" x14ac:dyDescent="0.2">
      <c r="B48" s="626" t="s">
        <v>362</v>
      </c>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626"/>
      <c r="AA48" s="626"/>
      <c r="AB48" s="626"/>
      <c r="AC48" s="626"/>
      <c r="AD48" s="626"/>
      <c r="AE48" s="626"/>
      <c r="AF48" s="626"/>
      <c r="AG48" s="626"/>
      <c r="AH48" s="626"/>
      <c r="AI48" s="626"/>
      <c r="AJ48" s="626"/>
      <c r="AK48" s="626"/>
      <c r="AL48" s="626"/>
      <c r="AM48" s="626"/>
      <c r="AN48" s="626"/>
      <c r="AO48" s="626"/>
      <c r="AP48" s="626"/>
      <c r="AQ48" s="626"/>
      <c r="AR48" s="626"/>
      <c r="AS48" s="626"/>
      <c r="AT48" s="626"/>
      <c r="AU48" s="626"/>
      <c r="AV48" s="626"/>
      <c r="AW48" s="626"/>
      <c r="AX48" s="626"/>
      <c r="AY48" s="626"/>
      <c r="AZ48" s="626"/>
      <c r="BA48" s="626"/>
      <c r="BB48" s="626"/>
      <c r="BC48" s="626"/>
      <c r="BD48" s="626"/>
      <c r="BE48" s="626"/>
      <c r="BF48" s="626"/>
      <c r="BG48" s="626"/>
      <c r="BH48" s="626"/>
      <c r="BI48" s="626"/>
      <c r="BJ48" s="626"/>
      <c r="BK48" s="626"/>
      <c r="BL48" s="626"/>
      <c r="BM48" s="626"/>
      <c r="BN48" s="626"/>
      <c r="BO48" s="626"/>
      <c r="BP48" s="626"/>
      <c r="BQ48" s="626"/>
      <c r="BR48" s="626"/>
      <c r="BS48" s="626"/>
      <c r="BT48" s="626"/>
      <c r="BU48" s="626"/>
      <c r="BV48" s="626"/>
      <c r="BW48" s="626"/>
      <c r="BX48" s="626"/>
      <c r="BY48" s="626"/>
      <c r="BZ48" s="626"/>
      <c r="CA48" s="626"/>
      <c r="CB48" s="626"/>
      <c r="CD48" s="655"/>
      <c r="CE48" s="656"/>
      <c r="CF48" s="627" t="s">
        <v>363</v>
      </c>
      <c r="CG48" s="628"/>
      <c r="CH48" s="628"/>
      <c r="CI48" s="628"/>
      <c r="CJ48" s="628"/>
      <c r="CK48" s="628"/>
      <c r="CL48" s="628"/>
      <c r="CM48" s="628"/>
      <c r="CN48" s="628"/>
      <c r="CO48" s="628"/>
      <c r="CP48" s="628"/>
      <c r="CQ48" s="629"/>
      <c r="CR48" s="630" t="s">
        <v>129</v>
      </c>
      <c r="CS48" s="631"/>
      <c r="CT48" s="631"/>
      <c r="CU48" s="631"/>
      <c r="CV48" s="631"/>
      <c r="CW48" s="631"/>
      <c r="CX48" s="631"/>
      <c r="CY48" s="632"/>
      <c r="CZ48" s="633" t="s">
        <v>129</v>
      </c>
      <c r="DA48" s="634"/>
      <c r="DB48" s="634"/>
      <c r="DC48" s="635"/>
      <c r="DD48" s="636" t="s">
        <v>129</v>
      </c>
      <c r="DE48" s="631"/>
      <c r="DF48" s="631"/>
      <c r="DG48" s="631"/>
      <c r="DH48" s="631"/>
      <c r="DI48" s="631"/>
      <c r="DJ48" s="631"/>
      <c r="DK48" s="632"/>
      <c r="DL48" s="637"/>
      <c r="DM48" s="638"/>
      <c r="DN48" s="638"/>
      <c r="DO48" s="638"/>
      <c r="DP48" s="638"/>
      <c r="DQ48" s="638"/>
      <c r="DR48" s="638"/>
      <c r="DS48" s="638"/>
      <c r="DT48" s="638"/>
      <c r="DU48" s="638"/>
      <c r="DV48" s="639"/>
      <c r="DW48" s="623"/>
      <c r="DX48" s="624"/>
      <c r="DY48" s="624"/>
      <c r="DZ48" s="624"/>
      <c r="EA48" s="624"/>
      <c r="EB48" s="624"/>
      <c r="EC48" s="625"/>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7" t="s">
        <v>364</v>
      </c>
      <c r="CE49" s="608"/>
      <c r="CF49" s="608"/>
      <c r="CG49" s="608"/>
      <c r="CH49" s="608"/>
      <c r="CI49" s="608"/>
      <c r="CJ49" s="608"/>
      <c r="CK49" s="608"/>
      <c r="CL49" s="608"/>
      <c r="CM49" s="608"/>
      <c r="CN49" s="608"/>
      <c r="CO49" s="608"/>
      <c r="CP49" s="608"/>
      <c r="CQ49" s="609"/>
      <c r="CR49" s="610">
        <v>13586503</v>
      </c>
      <c r="CS49" s="611"/>
      <c r="CT49" s="611"/>
      <c r="CU49" s="611"/>
      <c r="CV49" s="611"/>
      <c r="CW49" s="611"/>
      <c r="CX49" s="611"/>
      <c r="CY49" s="612"/>
      <c r="CZ49" s="613">
        <v>100</v>
      </c>
      <c r="DA49" s="614"/>
      <c r="DB49" s="614"/>
      <c r="DC49" s="615"/>
      <c r="DD49" s="616">
        <v>8405471</v>
      </c>
      <c r="DE49" s="611"/>
      <c r="DF49" s="611"/>
      <c r="DG49" s="611"/>
      <c r="DH49" s="611"/>
      <c r="DI49" s="611"/>
      <c r="DJ49" s="611"/>
      <c r="DK49" s="612"/>
      <c r="DL49" s="617"/>
      <c r="DM49" s="618"/>
      <c r="DN49" s="618"/>
      <c r="DO49" s="618"/>
      <c r="DP49" s="618"/>
      <c r="DQ49" s="618"/>
      <c r="DR49" s="618"/>
      <c r="DS49" s="618"/>
      <c r="DT49" s="618"/>
      <c r="DU49" s="618"/>
      <c r="DV49" s="619"/>
      <c r="DW49" s="620"/>
      <c r="DX49" s="621"/>
      <c r="DY49" s="621"/>
      <c r="DZ49" s="621"/>
      <c r="EA49" s="621"/>
      <c r="EB49" s="621"/>
      <c r="EC49" s="622"/>
    </row>
    <row r="50" spans="2:133" ht="11"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3"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7" customWidth="1"/>
    <col min="131" max="131" width="1.63281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20" t="s">
        <v>365</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1" t="s">
        <v>366</v>
      </c>
      <c r="DK2" s="1122"/>
      <c r="DL2" s="1122"/>
      <c r="DM2" s="1122"/>
      <c r="DN2" s="1122"/>
      <c r="DO2" s="1123"/>
      <c r="DP2" s="224"/>
      <c r="DQ2" s="1121" t="s">
        <v>367</v>
      </c>
      <c r="DR2" s="1122"/>
      <c r="DS2" s="1122"/>
      <c r="DT2" s="1122"/>
      <c r="DU2" s="1122"/>
      <c r="DV2" s="1122"/>
      <c r="DW2" s="1122"/>
      <c r="DX2" s="1122"/>
      <c r="DY2" s="1122"/>
      <c r="DZ2" s="1123"/>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9" t="s">
        <v>368</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28"/>
      <c r="BA4" s="228"/>
      <c r="BB4" s="228"/>
      <c r="BC4" s="228"/>
      <c r="BD4" s="228"/>
      <c r="BE4" s="229"/>
      <c r="BF4" s="229"/>
      <c r="BG4" s="229"/>
      <c r="BH4" s="229"/>
      <c r="BI4" s="229"/>
      <c r="BJ4" s="229"/>
      <c r="BK4" s="229"/>
      <c r="BL4" s="229"/>
      <c r="BM4" s="229"/>
      <c r="BN4" s="229"/>
      <c r="BO4" s="229"/>
      <c r="BP4" s="229"/>
      <c r="BQ4" s="760" t="s">
        <v>369</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0"/>
    </row>
    <row r="5" spans="1:131" s="231" customFormat="1" ht="26.25" customHeight="1" x14ac:dyDescent="0.2">
      <c r="A5" s="1025" t="s">
        <v>370</v>
      </c>
      <c r="B5" s="1026"/>
      <c r="C5" s="1026"/>
      <c r="D5" s="1026"/>
      <c r="E5" s="1026"/>
      <c r="F5" s="1026"/>
      <c r="G5" s="1026"/>
      <c r="H5" s="1026"/>
      <c r="I5" s="1026"/>
      <c r="J5" s="1026"/>
      <c r="K5" s="1026"/>
      <c r="L5" s="1026"/>
      <c r="M5" s="1026"/>
      <c r="N5" s="1026"/>
      <c r="O5" s="1026"/>
      <c r="P5" s="1027"/>
      <c r="Q5" s="1031" t="s">
        <v>371</v>
      </c>
      <c r="R5" s="1032"/>
      <c r="S5" s="1032"/>
      <c r="T5" s="1032"/>
      <c r="U5" s="1033"/>
      <c r="V5" s="1031" t="s">
        <v>372</v>
      </c>
      <c r="W5" s="1032"/>
      <c r="X5" s="1032"/>
      <c r="Y5" s="1032"/>
      <c r="Z5" s="1033"/>
      <c r="AA5" s="1031" t="s">
        <v>373</v>
      </c>
      <c r="AB5" s="1032"/>
      <c r="AC5" s="1032"/>
      <c r="AD5" s="1032"/>
      <c r="AE5" s="1032"/>
      <c r="AF5" s="1124" t="s">
        <v>374</v>
      </c>
      <c r="AG5" s="1032"/>
      <c r="AH5" s="1032"/>
      <c r="AI5" s="1032"/>
      <c r="AJ5" s="1045"/>
      <c r="AK5" s="1032" t="s">
        <v>375</v>
      </c>
      <c r="AL5" s="1032"/>
      <c r="AM5" s="1032"/>
      <c r="AN5" s="1032"/>
      <c r="AO5" s="1033"/>
      <c r="AP5" s="1031" t="s">
        <v>376</v>
      </c>
      <c r="AQ5" s="1032"/>
      <c r="AR5" s="1032"/>
      <c r="AS5" s="1032"/>
      <c r="AT5" s="1033"/>
      <c r="AU5" s="1031" t="s">
        <v>377</v>
      </c>
      <c r="AV5" s="1032"/>
      <c r="AW5" s="1032"/>
      <c r="AX5" s="1032"/>
      <c r="AY5" s="1045"/>
      <c r="AZ5" s="228"/>
      <c r="BA5" s="228"/>
      <c r="BB5" s="228"/>
      <c r="BC5" s="228"/>
      <c r="BD5" s="228"/>
      <c r="BE5" s="229"/>
      <c r="BF5" s="229"/>
      <c r="BG5" s="229"/>
      <c r="BH5" s="229"/>
      <c r="BI5" s="229"/>
      <c r="BJ5" s="229"/>
      <c r="BK5" s="229"/>
      <c r="BL5" s="229"/>
      <c r="BM5" s="229"/>
      <c r="BN5" s="229"/>
      <c r="BO5" s="229"/>
      <c r="BP5" s="229"/>
      <c r="BQ5" s="1025" t="s">
        <v>378</v>
      </c>
      <c r="BR5" s="1026"/>
      <c r="BS5" s="1026"/>
      <c r="BT5" s="1026"/>
      <c r="BU5" s="1026"/>
      <c r="BV5" s="1026"/>
      <c r="BW5" s="1026"/>
      <c r="BX5" s="1026"/>
      <c r="BY5" s="1026"/>
      <c r="BZ5" s="1026"/>
      <c r="CA5" s="1026"/>
      <c r="CB5" s="1026"/>
      <c r="CC5" s="1026"/>
      <c r="CD5" s="1026"/>
      <c r="CE5" s="1026"/>
      <c r="CF5" s="1026"/>
      <c r="CG5" s="1027"/>
      <c r="CH5" s="1031" t="s">
        <v>379</v>
      </c>
      <c r="CI5" s="1032"/>
      <c r="CJ5" s="1032"/>
      <c r="CK5" s="1032"/>
      <c r="CL5" s="1033"/>
      <c r="CM5" s="1031" t="s">
        <v>380</v>
      </c>
      <c r="CN5" s="1032"/>
      <c r="CO5" s="1032"/>
      <c r="CP5" s="1032"/>
      <c r="CQ5" s="1033"/>
      <c r="CR5" s="1031" t="s">
        <v>381</v>
      </c>
      <c r="CS5" s="1032"/>
      <c r="CT5" s="1032"/>
      <c r="CU5" s="1032"/>
      <c r="CV5" s="1033"/>
      <c r="CW5" s="1031" t="s">
        <v>382</v>
      </c>
      <c r="CX5" s="1032"/>
      <c r="CY5" s="1032"/>
      <c r="CZ5" s="1032"/>
      <c r="DA5" s="1033"/>
      <c r="DB5" s="1031" t="s">
        <v>383</v>
      </c>
      <c r="DC5" s="1032"/>
      <c r="DD5" s="1032"/>
      <c r="DE5" s="1032"/>
      <c r="DF5" s="1033"/>
      <c r="DG5" s="1114" t="s">
        <v>384</v>
      </c>
      <c r="DH5" s="1115"/>
      <c r="DI5" s="1115"/>
      <c r="DJ5" s="1115"/>
      <c r="DK5" s="1116"/>
      <c r="DL5" s="1114" t="s">
        <v>385</v>
      </c>
      <c r="DM5" s="1115"/>
      <c r="DN5" s="1115"/>
      <c r="DO5" s="1115"/>
      <c r="DP5" s="1116"/>
      <c r="DQ5" s="1031" t="s">
        <v>386</v>
      </c>
      <c r="DR5" s="1032"/>
      <c r="DS5" s="1032"/>
      <c r="DT5" s="1032"/>
      <c r="DU5" s="1033"/>
      <c r="DV5" s="1031" t="s">
        <v>377</v>
      </c>
      <c r="DW5" s="1032"/>
      <c r="DX5" s="1032"/>
      <c r="DY5" s="1032"/>
      <c r="DZ5" s="1045"/>
      <c r="EA5" s="230"/>
    </row>
    <row r="6" spans="1:131" s="231" customFormat="1" ht="26.25" customHeight="1" thickBot="1" x14ac:dyDescent="0.25">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5"/>
      <c r="AG6" s="1035"/>
      <c r="AH6" s="1035"/>
      <c r="AI6" s="1035"/>
      <c r="AJ6" s="1046"/>
      <c r="AK6" s="1035"/>
      <c r="AL6" s="1035"/>
      <c r="AM6" s="1035"/>
      <c r="AN6" s="1035"/>
      <c r="AO6" s="1036"/>
      <c r="AP6" s="1034"/>
      <c r="AQ6" s="1035"/>
      <c r="AR6" s="1035"/>
      <c r="AS6" s="1035"/>
      <c r="AT6" s="1036"/>
      <c r="AU6" s="1034"/>
      <c r="AV6" s="1035"/>
      <c r="AW6" s="1035"/>
      <c r="AX6" s="1035"/>
      <c r="AY6" s="1046"/>
      <c r="AZ6" s="228"/>
      <c r="BA6" s="228"/>
      <c r="BB6" s="228"/>
      <c r="BC6" s="228"/>
      <c r="BD6" s="228"/>
      <c r="BE6" s="229"/>
      <c r="BF6" s="229"/>
      <c r="BG6" s="229"/>
      <c r="BH6" s="229"/>
      <c r="BI6" s="229"/>
      <c r="BJ6" s="229"/>
      <c r="BK6" s="229"/>
      <c r="BL6" s="229"/>
      <c r="BM6" s="229"/>
      <c r="BN6" s="229"/>
      <c r="BO6" s="229"/>
      <c r="BP6" s="229"/>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17"/>
      <c r="DH6" s="1118"/>
      <c r="DI6" s="1118"/>
      <c r="DJ6" s="1118"/>
      <c r="DK6" s="1119"/>
      <c r="DL6" s="1117"/>
      <c r="DM6" s="1118"/>
      <c r="DN6" s="1118"/>
      <c r="DO6" s="1118"/>
      <c r="DP6" s="1119"/>
      <c r="DQ6" s="1034"/>
      <c r="DR6" s="1035"/>
      <c r="DS6" s="1035"/>
      <c r="DT6" s="1035"/>
      <c r="DU6" s="1036"/>
      <c r="DV6" s="1034"/>
      <c r="DW6" s="1035"/>
      <c r="DX6" s="1035"/>
      <c r="DY6" s="1035"/>
      <c r="DZ6" s="1046"/>
      <c r="EA6" s="230"/>
    </row>
    <row r="7" spans="1:131" s="231" customFormat="1" ht="26.25" customHeight="1" thickTop="1" x14ac:dyDescent="0.2">
      <c r="A7" s="232">
        <v>1</v>
      </c>
      <c r="B7" s="1077" t="s">
        <v>387</v>
      </c>
      <c r="C7" s="1078"/>
      <c r="D7" s="1078"/>
      <c r="E7" s="1078"/>
      <c r="F7" s="1078"/>
      <c r="G7" s="1078"/>
      <c r="H7" s="1078"/>
      <c r="I7" s="1078"/>
      <c r="J7" s="1078"/>
      <c r="K7" s="1078"/>
      <c r="L7" s="1078"/>
      <c r="M7" s="1078"/>
      <c r="N7" s="1078"/>
      <c r="O7" s="1078"/>
      <c r="P7" s="1079"/>
      <c r="Q7" s="1132">
        <v>13549</v>
      </c>
      <c r="R7" s="1133"/>
      <c r="S7" s="1133"/>
      <c r="T7" s="1133"/>
      <c r="U7" s="1133"/>
      <c r="V7" s="1133">
        <v>13305</v>
      </c>
      <c r="W7" s="1133"/>
      <c r="X7" s="1133"/>
      <c r="Y7" s="1133"/>
      <c r="Z7" s="1133"/>
      <c r="AA7" s="1133">
        <v>244</v>
      </c>
      <c r="AB7" s="1133"/>
      <c r="AC7" s="1133"/>
      <c r="AD7" s="1133"/>
      <c r="AE7" s="1134"/>
      <c r="AF7" s="1135">
        <v>196</v>
      </c>
      <c r="AG7" s="1136"/>
      <c r="AH7" s="1136"/>
      <c r="AI7" s="1136"/>
      <c r="AJ7" s="1137"/>
      <c r="AK7" s="1138">
        <v>542</v>
      </c>
      <c r="AL7" s="1139"/>
      <c r="AM7" s="1139"/>
      <c r="AN7" s="1139"/>
      <c r="AO7" s="1139"/>
      <c r="AP7" s="1139">
        <v>13295</v>
      </c>
      <c r="AQ7" s="1139"/>
      <c r="AR7" s="1139"/>
      <c r="AS7" s="1139"/>
      <c r="AT7" s="1139"/>
      <c r="AU7" s="1140"/>
      <c r="AV7" s="1140"/>
      <c r="AW7" s="1140"/>
      <c r="AX7" s="1140"/>
      <c r="AY7" s="1141"/>
      <c r="AZ7" s="228"/>
      <c r="BA7" s="228"/>
      <c r="BB7" s="228"/>
      <c r="BC7" s="228"/>
      <c r="BD7" s="228"/>
      <c r="BE7" s="229"/>
      <c r="BF7" s="229"/>
      <c r="BG7" s="229"/>
      <c r="BH7" s="229"/>
      <c r="BI7" s="229"/>
      <c r="BJ7" s="229"/>
      <c r="BK7" s="229"/>
      <c r="BL7" s="229"/>
      <c r="BM7" s="229"/>
      <c r="BN7" s="229"/>
      <c r="BO7" s="229"/>
      <c r="BP7" s="229"/>
      <c r="BQ7" s="232">
        <v>1</v>
      </c>
      <c r="BR7" s="233"/>
      <c r="BS7" s="1129" t="s">
        <v>585</v>
      </c>
      <c r="BT7" s="1130"/>
      <c r="BU7" s="1130"/>
      <c r="BV7" s="1130"/>
      <c r="BW7" s="1130"/>
      <c r="BX7" s="1130"/>
      <c r="BY7" s="1130"/>
      <c r="BZ7" s="1130"/>
      <c r="CA7" s="1130"/>
      <c r="CB7" s="1130"/>
      <c r="CC7" s="1130"/>
      <c r="CD7" s="1130"/>
      <c r="CE7" s="1130"/>
      <c r="CF7" s="1130"/>
      <c r="CG7" s="1142"/>
      <c r="CH7" s="1126">
        <v>0</v>
      </c>
      <c r="CI7" s="1127"/>
      <c r="CJ7" s="1127"/>
      <c r="CK7" s="1127"/>
      <c r="CL7" s="1128"/>
      <c r="CM7" s="1126">
        <v>882</v>
      </c>
      <c r="CN7" s="1127"/>
      <c r="CO7" s="1127"/>
      <c r="CP7" s="1127"/>
      <c r="CQ7" s="1128"/>
      <c r="CR7" s="1126">
        <v>315</v>
      </c>
      <c r="CS7" s="1127"/>
      <c r="CT7" s="1127"/>
      <c r="CU7" s="1127"/>
      <c r="CV7" s="1128"/>
      <c r="CW7" s="1126" t="s">
        <v>588</v>
      </c>
      <c r="CX7" s="1127"/>
      <c r="CY7" s="1127"/>
      <c r="CZ7" s="1127"/>
      <c r="DA7" s="1128"/>
      <c r="DB7" s="1126" t="s">
        <v>508</v>
      </c>
      <c r="DC7" s="1127"/>
      <c r="DD7" s="1127"/>
      <c r="DE7" s="1127"/>
      <c r="DF7" s="1128"/>
      <c r="DG7" s="1126" t="s">
        <v>508</v>
      </c>
      <c r="DH7" s="1127"/>
      <c r="DI7" s="1127"/>
      <c r="DJ7" s="1127"/>
      <c r="DK7" s="1128"/>
      <c r="DL7" s="1126" t="s">
        <v>508</v>
      </c>
      <c r="DM7" s="1127"/>
      <c r="DN7" s="1127"/>
      <c r="DO7" s="1127"/>
      <c r="DP7" s="1128"/>
      <c r="DQ7" s="1126" t="s">
        <v>508</v>
      </c>
      <c r="DR7" s="1127"/>
      <c r="DS7" s="1127"/>
      <c r="DT7" s="1127"/>
      <c r="DU7" s="1128"/>
      <c r="DV7" s="1129"/>
      <c r="DW7" s="1130"/>
      <c r="DX7" s="1130"/>
      <c r="DY7" s="1130"/>
      <c r="DZ7" s="1131"/>
      <c r="EA7" s="230"/>
    </row>
    <row r="8" spans="1:131" s="231" customFormat="1" ht="26.25" customHeight="1" x14ac:dyDescent="0.2">
      <c r="A8" s="234">
        <v>2</v>
      </c>
      <c r="B8" s="1060" t="s">
        <v>388</v>
      </c>
      <c r="C8" s="1061"/>
      <c r="D8" s="1061"/>
      <c r="E8" s="1061"/>
      <c r="F8" s="1061"/>
      <c r="G8" s="1061"/>
      <c r="H8" s="1061"/>
      <c r="I8" s="1061"/>
      <c r="J8" s="1061"/>
      <c r="K8" s="1061"/>
      <c r="L8" s="1061"/>
      <c r="M8" s="1061"/>
      <c r="N8" s="1061"/>
      <c r="O8" s="1061"/>
      <c r="P8" s="1062"/>
      <c r="Q8" s="1068">
        <v>360</v>
      </c>
      <c r="R8" s="1069"/>
      <c r="S8" s="1069"/>
      <c r="T8" s="1069"/>
      <c r="U8" s="1069"/>
      <c r="V8" s="1069">
        <v>341</v>
      </c>
      <c r="W8" s="1069"/>
      <c r="X8" s="1069"/>
      <c r="Y8" s="1069"/>
      <c r="Z8" s="1069"/>
      <c r="AA8" s="1069">
        <v>18</v>
      </c>
      <c r="AB8" s="1069"/>
      <c r="AC8" s="1069"/>
      <c r="AD8" s="1069"/>
      <c r="AE8" s="1070"/>
      <c r="AF8" s="1065">
        <v>16</v>
      </c>
      <c r="AG8" s="1066"/>
      <c r="AH8" s="1066"/>
      <c r="AI8" s="1066"/>
      <c r="AJ8" s="1067"/>
      <c r="AK8" s="1110">
        <v>65</v>
      </c>
      <c r="AL8" s="1111"/>
      <c r="AM8" s="1111"/>
      <c r="AN8" s="1111"/>
      <c r="AO8" s="1111"/>
      <c r="AP8" s="1111">
        <v>172</v>
      </c>
      <c r="AQ8" s="1111"/>
      <c r="AR8" s="1111"/>
      <c r="AS8" s="1111"/>
      <c r="AT8" s="1111"/>
      <c r="AU8" s="1112"/>
      <c r="AV8" s="1112"/>
      <c r="AW8" s="1112"/>
      <c r="AX8" s="1112"/>
      <c r="AY8" s="1113"/>
      <c r="AZ8" s="228"/>
      <c r="BA8" s="228"/>
      <c r="BB8" s="228"/>
      <c r="BC8" s="228"/>
      <c r="BD8" s="228"/>
      <c r="BE8" s="229"/>
      <c r="BF8" s="229"/>
      <c r="BG8" s="229"/>
      <c r="BH8" s="229"/>
      <c r="BI8" s="229"/>
      <c r="BJ8" s="229"/>
      <c r="BK8" s="229"/>
      <c r="BL8" s="229"/>
      <c r="BM8" s="229"/>
      <c r="BN8" s="229"/>
      <c r="BO8" s="229"/>
      <c r="BP8" s="229"/>
      <c r="BQ8" s="234">
        <v>2</v>
      </c>
      <c r="BR8" s="235"/>
      <c r="BS8" s="1022" t="s">
        <v>586</v>
      </c>
      <c r="BT8" s="1023"/>
      <c r="BU8" s="1023"/>
      <c r="BV8" s="1023"/>
      <c r="BW8" s="1023"/>
      <c r="BX8" s="1023"/>
      <c r="BY8" s="1023"/>
      <c r="BZ8" s="1023"/>
      <c r="CA8" s="1023"/>
      <c r="CB8" s="1023"/>
      <c r="CC8" s="1023"/>
      <c r="CD8" s="1023"/>
      <c r="CE8" s="1023"/>
      <c r="CF8" s="1023"/>
      <c r="CG8" s="1044"/>
      <c r="CH8" s="1019">
        <v>8</v>
      </c>
      <c r="CI8" s="1020"/>
      <c r="CJ8" s="1020"/>
      <c r="CK8" s="1020"/>
      <c r="CL8" s="1021"/>
      <c r="CM8" s="1019">
        <v>69</v>
      </c>
      <c r="CN8" s="1020"/>
      <c r="CO8" s="1020"/>
      <c r="CP8" s="1020"/>
      <c r="CQ8" s="1021"/>
      <c r="CR8" s="1019">
        <v>44</v>
      </c>
      <c r="CS8" s="1020"/>
      <c r="CT8" s="1020"/>
      <c r="CU8" s="1020"/>
      <c r="CV8" s="1021"/>
      <c r="CW8" s="1019" t="s">
        <v>508</v>
      </c>
      <c r="CX8" s="1020"/>
      <c r="CY8" s="1020"/>
      <c r="CZ8" s="1020"/>
      <c r="DA8" s="1021"/>
      <c r="DB8" s="1019" t="s">
        <v>508</v>
      </c>
      <c r="DC8" s="1020"/>
      <c r="DD8" s="1020"/>
      <c r="DE8" s="1020"/>
      <c r="DF8" s="1021"/>
      <c r="DG8" s="1019" t="s">
        <v>508</v>
      </c>
      <c r="DH8" s="1020"/>
      <c r="DI8" s="1020"/>
      <c r="DJ8" s="1020"/>
      <c r="DK8" s="1021"/>
      <c r="DL8" s="1019" t="s">
        <v>508</v>
      </c>
      <c r="DM8" s="1020"/>
      <c r="DN8" s="1020"/>
      <c r="DO8" s="1020"/>
      <c r="DP8" s="1021"/>
      <c r="DQ8" s="1019" t="s">
        <v>508</v>
      </c>
      <c r="DR8" s="1020"/>
      <c r="DS8" s="1020"/>
      <c r="DT8" s="1020"/>
      <c r="DU8" s="1021"/>
      <c r="DV8" s="1022"/>
      <c r="DW8" s="1023"/>
      <c r="DX8" s="1023"/>
      <c r="DY8" s="1023"/>
      <c r="DZ8" s="1024"/>
      <c r="EA8" s="230"/>
    </row>
    <row r="9" spans="1:131" s="231" customFormat="1" ht="26.25" customHeight="1" x14ac:dyDescent="0.2">
      <c r="A9" s="234">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28"/>
      <c r="BA9" s="228"/>
      <c r="BB9" s="228"/>
      <c r="BC9" s="228"/>
      <c r="BD9" s="228"/>
      <c r="BE9" s="229"/>
      <c r="BF9" s="229"/>
      <c r="BG9" s="229"/>
      <c r="BH9" s="229"/>
      <c r="BI9" s="229"/>
      <c r="BJ9" s="229"/>
      <c r="BK9" s="229"/>
      <c r="BL9" s="229"/>
      <c r="BM9" s="229"/>
      <c r="BN9" s="229"/>
      <c r="BO9" s="229"/>
      <c r="BP9" s="229"/>
      <c r="BQ9" s="234">
        <v>3</v>
      </c>
      <c r="BR9" s="235"/>
      <c r="BS9" s="1022" t="s">
        <v>587</v>
      </c>
      <c r="BT9" s="1023"/>
      <c r="BU9" s="1023"/>
      <c r="BV9" s="1023"/>
      <c r="BW9" s="1023"/>
      <c r="BX9" s="1023"/>
      <c r="BY9" s="1023"/>
      <c r="BZ9" s="1023"/>
      <c r="CA9" s="1023"/>
      <c r="CB9" s="1023"/>
      <c r="CC9" s="1023"/>
      <c r="CD9" s="1023"/>
      <c r="CE9" s="1023"/>
      <c r="CF9" s="1023"/>
      <c r="CG9" s="1044"/>
      <c r="CH9" s="1019">
        <v>0</v>
      </c>
      <c r="CI9" s="1020"/>
      <c r="CJ9" s="1020"/>
      <c r="CK9" s="1020"/>
      <c r="CL9" s="1021"/>
      <c r="CM9" s="1019">
        <v>8</v>
      </c>
      <c r="CN9" s="1020"/>
      <c r="CO9" s="1020"/>
      <c r="CP9" s="1020"/>
      <c r="CQ9" s="1021"/>
      <c r="CR9" s="1019">
        <v>5</v>
      </c>
      <c r="CS9" s="1020"/>
      <c r="CT9" s="1020"/>
      <c r="CU9" s="1020"/>
      <c r="CV9" s="1021"/>
      <c r="CW9" s="1019" t="s">
        <v>508</v>
      </c>
      <c r="CX9" s="1020"/>
      <c r="CY9" s="1020"/>
      <c r="CZ9" s="1020"/>
      <c r="DA9" s="1021"/>
      <c r="DB9" s="1019" t="s">
        <v>508</v>
      </c>
      <c r="DC9" s="1020"/>
      <c r="DD9" s="1020"/>
      <c r="DE9" s="1020"/>
      <c r="DF9" s="1021"/>
      <c r="DG9" s="1019" t="s">
        <v>508</v>
      </c>
      <c r="DH9" s="1020"/>
      <c r="DI9" s="1020"/>
      <c r="DJ9" s="1020"/>
      <c r="DK9" s="1021"/>
      <c r="DL9" s="1019" t="s">
        <v>508</v>
      </c>
      <c r="DM9" s="1020"/>
      <c r="DN9" s="1020"/>
      <c r="DO9" s="1020"/>
      <c r="DP9" s="1021"/>
      <c r="DQ9" s="1019" t="s">
        <v>508</v>
      </c>
      <c r="DR9" s="1020"/>
      <c r="DS9" s="1020"/>
      <c r="DT9" s="1020"/>
      <c r="DU9" s="1021"/>
      <c r="DV9" s="1022"/>
      <c r="DW9" s="1023"/>
      <c r="DX9" s="1023"/>
      <c r="DY9" s="1023"/>
      <c r="DZ9" s="1024"/>
      <c r="EA9" s="230"/>
    </row>
    <row r="10" spans="1:131" s="231" customFormat="1" ht="26.25" customHeight="1" x14ac:dyDescent="0.2">
      <c r="A10" s="234">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28"/>
      <c r="BA10" s="228"/>
      <c r="BB10" s="228"/>
      <c r="BC10" s="228"/>
      <c r="BD10" s="228"/>
      <c r="BE10" s="229"/>
      <c r="BF10" s="229"/>
      <c r="BG10" s="229"/>
      <c r="BH10" s="229"/>
      <c r="BI10" s="229"/>
      <c r="BJ10" s="229"/>
      <c r="BK10" s="229"/>
      <c r="BL10" s="229"/>
      <c r="BM10" s="229"/>
      <c r="BN10" s="229"/>
      <c r="BO10" s="229"/>
      <c r="BP10" s="229"/>
      <c r="BQ10" s="234">
        <v>4</v>
      </c>
      <c r="BR10" s="235"/>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0"/>
    </row>
    <row r="11" spans="1:131" s="231" customFormat="1" ht="26.25" customHeight="1" x14ac:dyDescent="0.2">
      <c r="A11" s="234">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28"/>
      <c r="BA11" s="228"/>
      <c r="BB11" s="228"/>
      <c r="BC11" s="228"/>
      <c r="BD11" s="228"/>
      <c r="BE11" s="229"/>
      <c r="BF11" s="229"/>
      <c r="BG11" s="229"/>
      <c r="BH11" s="229"/>
      <c r="BI11" s="229"/>
      <c r="BJ11" s="229"/>
      <c r="BK11" s="229"/>
      <c r="BL11" s="229"/>
      <c r="BM11" s="229"/>
      <c r="BN11" s="229"/>
      <c r="BO11" s="229"/>
      <c r="BP11" s="229"/>
      <c r="BQ11" s="234">
        <v>5</v>
      </c>
      <c r="BR11" s="235"/>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0"/>
    </row>
    <row r="12" spans="1:131" s="231" customFormat="1" ht="26.25" customHeight="1" x14ac:dyDescent="0.2">
      <c r="A12" s="234">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28"/>
      <c r="BA12" s="228"/>
      <c r="BB12" s="228"/>
      <c r="BC12" s="228"/>
      <c r="BD12" s="228"/>
      <c r="BE12" s="229"/>
      <c r="BF12" s="229"/>
      <c r="BG12" s="229"/>
      <c r="BH12" s="229"/>
      <c r="BI12" s="229"/>
      <c r="BJ12" s="229"/>
      <c r="BK12" s="229"/>
      <c r="BL12" s="229"/>
      <c r="BM12" s="229"/>
      <c r="BN12" s="229"/>
      <c r="BO12" s="229"/>
      <c r="BP12" s="229"/>
      <c r="BQ12" s="234">
        <v>6</v>
      </c>
      <c r="BR12" s="235"/>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0"/>
    </row>
    <row r="13" spans="1:131" s="231" customFormat="1" ht="26.25" customHeight="1" x14ac:dyDescent="0.2">
      <c r="A13" s="234">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28"/>
      <c r="BA13" s="228"/>
      <c r="BB13" s="228"/>
      <c r="BC13" s="228"/>
      <c r="BD13" s="228"/>
      <c r="BE13" s="229"/>
      <c r="BF13" s="229"/>
      <c r="BG13" s="229"/>
      <c r="BH13" s="229"/>
      <c r="BI13" s="229"/>
      <c r="BJ13" s="229"/>
      <c r="BK13" s="229"/>
      <c r="BL13" s="229"/>
      <c r="BM13" s="229"/>
      <c r="BN13" s="229"/>
      <c r="BO13" s="229"/>
      <c r="BP13" s="229"/>
      <c r="BQ13" s="234">
        <v>7</v>
      </c>
      <c r="BR13" s="235"/>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0"/>
    </row>
    <row r="14" spans="1:131" s="231" customFormat="1" ht="26.25" customHeight="1" x14ac:dyDescent="0.2">
      <c r="A14" s="234">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28"/>
      <c r="BA14" s="228"/>
      <c r="BB14" s="228"/>
      <c r="BC14" s="228"/>
      <c r="BD14" s="228"/>
      <c r="BE14" s="229"/>
      <c r="BF14" s="229"/>
      <c r="BG14" s="229"/>
      <c r="BH14" s="229"/>
      <c r="BI14" s="229"/>
      <c r="BJ14" s="229"/>
      <c r="BK14" s="229"/>
      <c r="BL14" s="229"/>
      <c r="BM14" s="229"/>
      <c r="BN14" s="229"/>
      <c r="BO14" s="229"/>
      <c r="BP14" s="229"/>
      <c r="BQ14" s="234">
        <v>8</v>
      </c>
      <c r="BR14" s="235"/>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0"/>
    </row>
    <row r="15" spans="1:131" s="231" customFormat="1" ht="26.25" customHeight="1" x14ac:dyDescent="0.2">
      <c r="A15" s="234">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28"/>
      <c r="BA15" s="228"/>
      <c r="BB15" s="228"/>
      <c r="BC15" s="228"/>
      <c r="BD15" s="228"/>
      <c r="BE15" s="229"/>
      <c r="BF15" s="229"/>
      <c r="BG15" s="229"/>
      <c r="BH15" s="229"/>
      <c r="BI15" s="229"/>
      <c r="BJ15" s="229"/>
      <c r="BK15" s="229"/>
      <c r="BL15" s="229"/>
      <c r="BM15" s="229"/>
      <c r="BN15" s="229"/>
      <c r="BO15" s="229"/>
      <c r="BP15" s="229"/>
      <c r="BQ15" s="234">
        <v>9</v>
      </c>
      <c r="BR15" s="235"/>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0"/>
    </row>
    <row r="16" spans="1:131" s="231" customFormat="1" ht="26.25" customHeight="1" x14ac:dyDescent="0.2">
      <c r="A16" s="234">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28"/>
      <c r="BA16" s="228"/>
      <c r="BB16" s="228"/>
      <c r="BC16" s="228"/>
      <c r="BD16" s="228"/>
      <c r="BE16" s="229"/>
      <c r="BF16" s="229"/>
      <c r="BG16" s="229"/>
      <c r="BH16" s="229"/>
      <c r="BI16" s="229"/>
      <c r="BJ16" s="229"/>
      <c r="BK16" s="229"/>
      <c r="BL16" s="229"/>
      <c r="BM16" s="229"/>
      <c r="BN16" s="229"/>
      <c r="BO16" s="229"/>
      <c r="BP16" s="229"/>
      <c r="BQ16" s="234">
        <v>10</v>
      </c>
      <c r="BR16" s="235"/>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0"/>
    </row>
    <row r="17" spans="1:131" s="231" customFormat="1" ht="26.25" customHeight="1" x14ac:dyDescent="0.2">
      <c r="A17" s="234">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28"/>
      <c r="BA17" s="228"/>
      <c r="BB17" s="228"/>
      <c r="BC17" s="228"/>
      <c r="BD17" s="228"/>
      <c r="BE17" s="229"/>
      <c r="BF17" s="229"/>
      <c r="BG17" s="229"/>
      <c r="BH17" s="229"/>
      <c r="BI17" s="229"/>
      <c r="BJ17" s="229"/>
      <c r="BK17" s="229"/>
      <c r="BL17" s="229"/>
      <c r="BM17" s="229"/>
      <c r="BN17" s="229"/>
      <c r="BO17" s="229"/>
      <c r="BP17" s="229"/>
      <c r="BQ17" s="234">
        <v>11</v>
      </c>
      <c r="BR17" s="235"/>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0"/>
    </row>
    <row r="18" spans="1:131" s="231" customFormat="1" ht="26.25" customHeight="1" x14ac:dyDescent="0.2">
      <c r="A18" s="234">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28"/>
      <c r="BA18" s="228"/>
      <c r="BB18" s="228"/>
      <c r="BC18" s="228"/>
      <c r="BD18" s="228"/>
      <c r="BE18" s="229"/>
      <c r="BF18" s="229"/>
      <c r="BG18" s="229"/>
      <c r="BH18" s="229"/>
      <c r="BI18" s="229"/>
      <c r="BJ18" s="229"/>
      <c r="BK18" s="229"/>
      <c r="BL18" s="229"/>
      <c r="BM18" s="229"/>
      <c r="BN18" s="229"/>
      <c r="BO18" s="229"/>
      <c r="BP18" s="229"/>
      <c r="BQ18" s="234">
        <v>12</v>
      </c>
      <c r="BR18" s="235"/>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0"/>
    </row>
    <row r="19" spans="1:131" s="231" customFormat="1" ht="26.25" customHeight="1" x14ac:dyDescent="0.2">
      <c r="A19" s="234">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28"/>
      <c r="BA19" s="228"/>
      <c r="BB19" s="228"/>
      <c r="BC19" s="228"/>
      <c r="BD19" s="228"/>
      <c r="BE19" s="229"/>
      <c r="BF19" s="229"/>
      <c r="BG19" s="229"/>
      <c r="BH19" s="229"/>
      <c r="BI19" s="229"/>
      <c r="BJ19" s="229"/>
      <c r="BK19" s="229"/>
      <c r="BL19" s="229"/>
      <c r="BM19" s="229"/>
      <c r="BN19" s="229"/>
      <c r="BO19" s="229"/>
      <c r="BP19" s="229"/>
      <c r="BQ19" s="234">
        <v>13</v>
      </c>
      <c r="BR19" s="235"/>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0"/>
    </row>
    <row r="20" spans="1:131" s="231" customFormat="1" ht="26.25" customHeight="1" x14ac:dyDescent="0.2">
      <c r="A20" s="234">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28"/>
      <c r="BA20" s="228"/>
      <c r="BB20" s="228"/>
      <c r="BC20" s="228"/>
      <c r="BD20" s="228"/>
      <c r="BE20" s="229"/>
      <c r="BF20" s="229"/>
      <c r="BG20" s="229"/>
      <c r="BH20" s="229"/>
      <c r="BI20" s="229"/>
      <c r="BJ20" s="229"/>
      <c r="BK20" s="229"/>
      <c r="BL20" s="229"/>
      <c r="BM20" s="229"/>
      <c r="BN20" s="229"/>
      <c r="BO20" s="229"/>
      <c r="BP20" s="229"/>
      <c r="BQ20" s="234">
        <v>14</v>
      </c>
      <c r="BR20" s="235"/>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0"/>
    </row>
    <row r="21" spans="1:131" s="231" customFormat="1" ht="26.25" customHeight="1" thickBot="1" x14ac:dyDescent="0.25">
      <c r="A21" s="234">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28"/>
      <c r="BA21" s="228"/>
      <c r="BB21" s="228"/>
      <c r="BC21" s="228"/>
      <c r="BD21" s="228"/>
      <c r="BE21" s="229"/>
      <c r="BF21" s="229"/>
      <c r="BG21" s="229"/>
      <c r="BH21" s="229"/>
      <c r="BI21" s="229"/>
      <c r="BJ21" s="229"/>
      <c r="BK21" s="229"/>
      <c r="BL21" s="229"/>
      <c r="BM21" s="229"/>
      <c r="BN21" s="229"/>
      <c r="BO21" s="229"/>
      <c r="BP21" s="229"/>
      <c r="BQ21" s="234">
        <v>15</v>
      </c>
      <c r="BR21" s="235"/>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0"/>
    </row>
    <row r="22" spans="1:131" s="231" customFormat="1" ht="26.25" customHeight="1" x14ac:dyDescent="0.2">
      <c r="A22" s="234">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389</v>
      </c>
      <c r="BA22" s="1058"/>
      <c r="BB22" s="1058"/>
      <c r="BC22" s="1058"/>
      <c r="BD22" s="1059"/>
      <c r="BE22" s="229"/>
      <c r="BF22" s="229"/>
      <c r="BG22" s="229"/>
      <c r="BH22" s="229"/>
      <c r="BI22" s="229"/>
      <c r="BJ22" s="229"/>
      <c r="BK22" s="229"/>
      <c r="BL22" s="229"/>
      <c r="BM22" s="229"/>
      <c r="BN22" s="229"/>
      <c r="BO22" s="229"/>
      <c r="BP22" s="229"/>
      <c r="BQ22" s="234">
        <v>16</v>
      </c>
      <c r="BR22" s="235"/>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0"/>
    </row>
    <row r="23" spans="1:131" s="231" customFormat="1" ht="26.25" customHeight="1" thickBot="1" x14ac:dyDescent="0.25">
      <c r="A23" s="236" t="s">
        <v>390</v>
      </c>
      <c r="B23" s="967" t="s">
        <v>391</v>
      </c>
      <c r="C23" s="968"/>
      <c r="D23" s="968"/>
      <c r="E23" s="968"/>
      <c r="F23" s="968"/>
      <c r="G23" s="968"/>
      <c r="H23" s="968"/>
      <c r="I23" s="968"/>
      <c r="J23" s="968"/>
      <c r="K23" s="968"/>
      <c r="L23" s="968"/>
      <c r="M23" s="968"/>
      <c r="N23" s="968"/>
      <c r="O23" s="968"/>
      <c r="P23" s="978"/>
      <c r="Q23" s="1097">
        <v>13849</v>
      </c>
      <c r="R23" s="1091"/>
      <c r="S23" s="1091"/>
      <c r="T23" s="1091"/>
      <c r="U23" s="1091"/>
      <c r="V23" s="1091">
        <v>13587</v>
      </c>
      <c r="W23" s="1091"/>
      <c r="X23" s="1091"/>
      <c r="Y23" s="1091"/>
      <c r="Z23" s="1091"/>
      <c r="AA23" s="1091">
        <v>263</v>
      </c>
      <c r="AB23" s="1091"/>
      <c r="AC23" s="1091"/>
      <c r="AD23" s="1091"/>
      <c r="AE23" s="1098"/>
      <c r="AF23" s="1099">
        <v>212</v>
      </c>
      <c r="AG23" s="1091"/>
      <c r="AH23" s="1091"/>
      <c r="AI23" s="1091"/>
      <c r="AJ23" s="1100"/>
      <c r="AK23" s="1101"/>
      <c r="AL23" s="1102"/>
      <c r="AM23" s="1102"/>
      <c r="AN23" s="1102"/>
      <c r="AO23" s="1102"/>
      <c r="AP23" s="1091">
        <v>13467</v>
      </c>
      <c r="AQ23" s="1091"/>
      <c r="AR23" s="1091"/>
      <c r="AS23" s="1091"/>
      <c r="AT23" s="1091"/>
      <c r="AU23" s="1092"/>
      <c r="AV23" s="1092"/>
      <c r="AW23" s="1092"/>
      <c r="AX23" s="1092"/>
      <c r="AY23" s="1093"/>
      <c r="AZ23" s="1094">
        <v>-2.95</v>
      </c>
      <c r="BA23" s="1095"/>
      <c r="BB23" s="1095"/>
      <c r="BC23" s="1095"/>
      <c r="BD23" s="1096"/>
      <c r="BE23" s="229"/>
      <c r="BF23" s="229"/>
      <c r="BG23" s="229"/>
      <c r="BH23" s="229"/>
      <c r="BI23" s="229"/>
      <c r="BJ23" s="229"/>
      <c r="BK23" s="229"/>
      <c r="BL23" s="229"/>
      <c r="BM23" s="229"/>
      <c r="BN23" s="229"/>
      <c r="BO23" s="229"/>
      <c r="BP23" s="229"/>
      <c r="BQ23" s="234">
        <v>17</v>
      </c>
      <c r="BR23" s="235"/>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0"/>
    </row>
    <row r="24" spans="1:131" s="231" customFormat="1" ht="26.25" customHeight="1" x14ac:dyDescent="0.2">
      <c r="A24" s="1090" t="s">
        <v>392</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28"/>
      <c r="BA24" s="228"/>
      <c r="BB24" s="228"/>
      <c r="BC24" s="228"/>
      <c r="BD24" s="228"/>
      <c r="BE24" s="229"/>
      <c r="BF24" s="229"/>
      <c r="BG24" s="229"/>
      <c r="BH24" s="229"/>
      <c r="BI24" s="229"/>
      <c r="BJ24" s="229"/>
      <c r="BK24" s="229"/>
      <c r="BL24" s="229"/>
      <c r="BM24" s="229"/>
      <c r="BN24" s="229"/>
      <c r="BO24" s="229"/>
      <c r="BP24" s="229"/>
      <c r="BQ24" s="234">
        <v>18</v>
      </c>
      <c r="BR24" s="235"/>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0"/>
    </row>
    <row r="25" spans="1:131" ht="26.25" customHeight="1" thickBot="1" x14ac:dyDescent="0.25">
      <c r="A25" s="1089" t="s">
        <v>393</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28"/>
      <c r="BK25" s="228"/>
      <c r="BL25" s="228"/>
      <c r="BM25" s="228"/>
      <c r="BN25" s="228"/>
      <c r="BO25" s="237"/>
      <c r="BP25" s="237"/>
      <c r="BQ25" s="234">
        <v>19</v>
      </c>
      <c r="BR25" s="235"/>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26"/>
    </row>
    <row r="26" spans="1:131" ht="26.25" customHeight="1" x14ac:dyDescent="0.2">
      <c r="A26" s="1025" t="s">
        <v>370</v>
      </c>
      <c r="B26" s="1026"/>
      <c r="C26" s="1026"/>
      <c r="D26" s="1026"/>
      <c r="E26" s="1026"/>
      <c r="F26" s="1026"/>
      <c r="G26" s="1026"/>
      <c r="H26" s="1026"/>
      <c r="I26" s="1026"/>
      <c r="J26" s="1026"/>
      <c r="K26" s="1026"/>
      <c r="L26" s="1026"/>
      <c r="M26" s="1026"/>
      <c r="N26" s="1026"/>
      <c r="O26" s="1026"/>
      <c r="P26" s="1027"/>
      <c r="Q26" s="1031" t="s">
        <v>394</v>
      </c>
      <c r="R26" s="1032"/>
      <c r="S26" s="1032"/>
      <c r="T26" s="1032"/>
      <c r="U26" s="1033"/>
      <c r="V26" s="1031" t="s">
        <v>395</v>
      </c>
      <c r="W26" s="1032"/>
      <c r="X26" s="1032"/>
      <c r="Y26" s="1032"/>
      <c r="Z26" s="1033"/>
      <c r="AA26" s="1031" t="s">
        <v>396</v>
      </c>
      <c r="AB26" s="1032"/>
      <c r="AC26" s="1032"/>
      <c r="AD26" s="1032"/>
      <c r="AE26" s="1032"/>
      <c r="AF26" s="1085" t="s">
        <v>397</v>
      </c>
      <c r="AG26" s="1038"/>
      <c r="AH26" s="1038"/>
      <c r="AI26" s="1038"/>
      <c r="AJ26" s="1086"/>
      <c r="AK26" s="1032" t="s">
        <v>398</v>
      </c>
      <c r="AL26" s="1032"/>
      <c r="AM26" s="1032"/>
      <c r="AN26" s="1032"/>
      <c r="AO26" s="1033"/>
      <c r="AP26" s="1031" t="s">
        <v>399</v>
      </c>
      <c r="AQ26" s="1032"/>
      <c r="AR26" s="1032"/>
      <c r="AS26" s="1032"/>
      <c r="AT26" s="1033"/>
      <c r="AU26" s="1031" t="s">
        <v>400</v>
      </c>
      <c r="AV26" s="1032"/>
      <c r="AW26" s="1032"/>
      <c r="AX26" s="1032"/>
      <c r="AY26" s="1033"/>
      <c r="AZ26" s="1031" t="s">
        <v>401</v>
      </c>
      <c r="BA26" s="1032"/>
      <c r="BB26" s="1032"/>
      <c r="BC26" s="1032"/>
      <c r="BD26" s="1033"/>
      <c r="BE26" s="1031" t="s">
        <v>377</v>
      </c>
      <c r="BF26" s="1032"/>
      <c r="BG26" s="1032"/>
      <c r="BH26" s="1032"/>
      <c r="BI26" s="1045"/>
      <c r="BJ26" s="228"/>
      <c r="BK26" s="228"/>
      <c r="BL26" s="228"/>
      <c r="BM26" s="228"/>
      <c r="BN26" s="228"/>
      <c r="BO26" s="237"/>
      <c r="BP26" s="237"/>
      <c r="BQ26" s="234">
        <v>20</v>
      </c>
      <c r="BR26" s="235"/>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26"/>
    </row>
    <row r="27" spans="1:131" ht="26.25" customHeight="1" thickBot="1" x14ac:dyDescent="0.25">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28"/>
      <c r="BK27" s="228"/>
      <c r="BL27" s="228"/>
      <c r="BM27" s="228"/>
      <c r="BN27" s="228"/>
      <c r="BO27" s="237"/>
      <c r="BP27" s="237"/>
      <c r="BQ27" s="234">
        <v>21</v>
      </c>
      <c r="BR27" s="235"/>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26"/>
    </row>
    <row r="28" spans="1:131" ht="26.25" customHeight="1" thickTop="1" x14ac:dyDescent="0.2">
      <c r="A28" s="238">
        <v>1</v>
      </c>
      <c r="B28" s="1077" t="s">
        <v>402</v>
      </c>
      <c r="C28" s="1078"/>
      <c r="D28" s="1078"/>
      <c r="E28" s="1078"/>
      <c r="F28" s="1078"/>
      <c r="G28" s="1078"/>
      <c r="H28" s="1078"/>
      <c r="I28" s="1078"/>
      <c r="J28" s="1078"/>
      <c r="K28" s="1078"/>
      <c r="L28" s="1078"/>
      <c r="M28" s="1078"/>
      <c r="N28" s="1078"/>
      <c r="O28" s="1078"/>
      <c r="P28" s="1079"/>
      <c r="Q28" s="1080">
        <v>1326</v>
      </c>
      <c r="R28" s="1081"/>
      <c r="S28" s="1081"/>
      <c r="T28" s="1081"/>
      <c r="U28" s="1081"/>
      <c r="V28" s="1081">
        <v>1307</v>
      </c>
      <c r="W28" s="1081"/>
      <c r="X28" s="1081"/>
      <c r="Y28" s="1081"/>
      <c r="Z28" s="1081"/>
      <c r="AA28" s="1081">
        <v>18</v>
      </c>
      <c r="AB28" s="1081"/>
      <c r="AC28" s="1081"/>
      <c r="AD28" s="1081"/>
      <c r="AE28" s="1082"/>
      <c r="AF28" s="1083">
        <v>18</v>
      </c>
      <c r="AG28" s="1081"/>
      <c r="AH28" s="1081"/>
      <c r="AI28" s="1081"/>
      <c r="AJ28" s="1084"/>
      <c r="AK28" s="1072">
        <v>151</v>
      </c>
      <c r="AL28" s="1073"/>
      <c r="AM28" s="1073"/>
      <c r="AN28" s="1073"/>
      <c r="AO28" s="1073"/>
      <c r="AP28" s="1073" t="s">
        <v>584</v>
      </c>
      <c r="AQ28" s="1073"/>
      <c r="AR28" s="1073"/>
      <c r="AS28" s="1073"/>
      <c r="AT28" s="1073"/>
      <c r="AU28" s="1073">
        <v>149</v>
      </c>
      <c r="AV28" s="1073"/>
      <c r="AW28" s="1073"/>
      <c r="AX28" s="1073"/>
      <c r="AY28" s="1073"/>
      <c r="AZ28" s="1074"/>
      <c r="BA28" s="1074"/>
      <c r="BB28" s="1074"/>
      <c r="BC28" s="1074"/>
      <c r="BD28" s="1074"/>
      <c r="BE28" s="1075"/>
      <c r="BF28" s="1075"/>
      <c r="BG28" s="1075"/>
      <c r="BH28" s="1075"/>
      <c r="BI28" s="1076"/>
      <c r="BJ28" s="228"/>
      <c r="BK28" s="228"/>
      <c r="BL28" s="228"/>
      <c r="BM28" s="228"/>
      <c r="BN28" s="228"/>
      <c r="BO28" s="237"/>
      <c r="BP28" s="237"/>
      <c r="BQ28" s="234">
        <v>22</v>
      </c>
      <c r="BR28" s="235"/>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26"/>
    </row>
    <row r="29" spans="1:131" ht="26.25" customHeight="1" x14ac:dyDescent="0.2">
      <c r="A29" s="238">
        <v>2</v>
      </c>
      <c r="B29" s="1060" t="s">
        <v>403</v>
      </c>
      <c r="C29" s="1061"/>
      <c r="D29" s="1061"/>
      <c r="E29" s="1061"/>
      <c r="F29" s="1061"/>
      <c r="G29" s="1061"/>
      <c r="H29" s="1061"/>
      <c r="I29" s="1061"/>
      <c r="J29" s="1061"/>
      <c r="K29" s="1061"/>
      <c r="L29" s="1061"/>
      <c r="M29" s="1061"/>
      <c r="N29" s="1061"/>
      <c r="O29" s="1061"/>
      <c r="P29" s="1062"/>
      <c r="Q29" s="1068">
        <v>95</v>
      </c>
      <c r="R29" s="1069"/>
      <c r="S29" s="1069"/>
      <c r="T29" s="1069"/>
      <c r="U29" s="1069"/>
      <c r="V29" s="1069">
        <v>92</v>
      </c>
      <c r="W29" s="1069"/>
      <c r="X29" s="1069"/>
      <c r="Y29" s="1069"/>
      <c r="Z29" s="1069"/>
      <c r="AA29" s="1069">
        <v>4</v>
      </c>
      <c r="AB29" s="1069"/>
      <c r="AC29" s="1069"/>
      <c r="AD29" s="1069"/>
      <c r="AE29" s="1070"/>
      <c r="AF29" s="1065">
        <v>4</v>
      </c>
      <c r="AG29" s="1066"/>
      <c r="AH29" s="1066"/>
      <c r="AI29" s="1066"/>
      <c r="AJ29" s="1067"/>
      <c r="AK29" s="1010">
        <v>37</v>
      </c>
      <c r="AL29" s="1001"/>
      <c r="AM29" s="1001"/>
      <c r="AN29" s="1001"/>
      <c r="AO29" s="1001"/>
      <c r="AP29" s="1001">
        <v>199</v>
      </c>
      <c r="AQ29" s="1001"/>
      <c r="AR29" s="1001"/>
      <c r="AS29" s="1001"/>
      <c r="AT29" s="1001"/>
      <c r="AU29" s="1001">
        <v>32</v>
      </c>
      <c r="AV29" s="1001"/>
      <c r="AW29" s="1001"/>
      <c r="AX29" s="1001"/>
      <c r="AY29" s="1001"/>
      <c r="AZ29" s="1071"/>
      <c r="BA29" s="1071"/>
      <c r="BB29" s="1071"/>
      <c r="BC29" s="1071"/>
      <c r="BD29" s="1071"/>
      <c r="BE29" s="1002"/>
      <c r="BF29" s="1002"/>
      <c r="BG29" s="1002"/>
      <c r="BH29" s="1002"/>
      <c r="BI29" s="1003"/>
      <c r="BJ29" s="228"/>
      <c r="BK29" s="228"/>
      <c r="BL29" s="228"/>
      <c r="BM29" s="228"/>
      <c r="BN29" s="228"/>
      <c r="BO29" s="237"/>
      <c r="BP29" s="237"/>
      <c r="BQ29" s="234">
        <v>23</v>
      </c>
      <c r="BR29" s="235"/>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26"/>
    </row>
    <row r="30" spans="1:131" ht="26.25" customHeight="1" x14ac:dyDescent="0.2">
      <c r="A30" s="238">
        <v>3</v>
      </c>
      <c r="B30" s="1060" t="s">
        <v>404</v>
      </c>
      <c r="C30" s="1061"/>
      <c r="D30" s="1061"/>
      <c r="E30" s="1061"/>
      <c r="F30" s="1061"/>
      <c r="G30" s="1061"/>
      <c r="H30" s="1061"/>
      <c r="I30" s="1061"/>
      <c r="J30" s="1061"/>
      <c r="K30" s="1061"/>
      <c r="L30" s="1061"/>
      <c r="M30" s="1061"/>
      <c r="N30" s="1061"/>
      <c r="O30" s="1061"/>
      <c r="P30" s="1062"/>
      <c r="Q30" s="1068">
        <v>387</v>
      </c>
      <c r="R30" s="1069"/>
      <c r="S30" s="1069"/>
      <c r="T30" s="1069"/>
      <c r="U30" s="1069"/>
      <c r="V30" s="1069">
        <v>385</v>
      </c>
      <c r="W30" s="1069"/>
      <c r="X30" s="1069"/>
      <c r="Y30" s="1069"/>
      <c r="Z30" s="1069"/>
      <c r="AA30" s="1069">
        <v>2</v>
      </c>
      <c r="AB30" s="1069"/>
      <c r="AC30" s="1069"/>
      <c r="AD30" s="1069"/>
      <c r="AE30" s="1070"/>
      <c r="AF30" s="1065">
        <v>2</v>
      </c>
      <c r="AG30" s="1066"/>
      <c r="AH30" s="1066"/>
      <c r="AI30" s="1066"/>
      <c r="AJ30" s="1067"/>
      <c r="AK30" s="1010">
        <v>232</v>
      </c>
      <c r="AL30" s="1001"/>
      <c r="AM30" s="1001"/>
      <c r="AN30" s="1001"/>
      <c r="AO30" s="1001"/>
      <c r="AP30" s="1001" t="s">
        <v>584</v>
      </c>
      <c r="AQ30" s="1001"/>
      <c r="AR30" s="1001"/>
      <c r="AS30" s="1001"/>
      <c r="AT30" s="1001"/>
      <c r="AU30" s="1001">
        <v>232</v>
      </c>
      <c r="AV30" s="1001"/>
      <c r="AW30" s="1001"/>
      <c r="AX30" s="1001"/>
      <c r="AY30" s="1001"/>
      <c r="AZ30" s="1071"/>
      <c r="BA30" s="1071"/>
      <c r="BB30" s="1071"/>
      <c r="BC30" s="1071"/>
      <c r="BD30" s="1071"/>
      <c r="BE30" s="1002"/>
      <c r="BF30" s="1002"/>
      <c r="BG30" s="1002"/>
      <c r="BH30" s="1002"/>
      <c r="BI30" s="1003"/>
      <c r="BJ30" s="228"/>
      <c r="BK30" s="228"/>
      <c r="BL30" s="228"/>
      <c r="BM30" s="228"/>
      <c r="BN30" s="228"/>
      <c r="BO30" s="237"/>
      <c r="BP30" s="237"/>
      <c r="BQ30" s="234">
        <v>24</v>
      </c>
      <c r="BR30" s="235"/>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26"/>
    </row>
    <row r="31" spans="1:131" ht="26.25" customHeight="1" x14ac:dyDescent="0.2">
      <c r="A31" s="238">
        <v>4</v>
      </c>
      <c r="B31" s="1060" t="s">
        <v>405</v>
      </c>
      <c r="C31" s="1061"/>
      <c r="D31" s="1061"/>
      <c r="E31" s="1061"/>
      <c r="F31" s="1061"/>
      <c r="G31" s="1061"/>
      <c r="H31" s="1061"/>
      <c r="I31" s="1061"/>
      <c r="J31" s="1061"/>
      <c r="K31" s="1061"/>
      <c r="L31" s="1061"/>
      <c r="M31" s="1061"/>
      <c r="N31" s="1061"/>
      <c r="O31" s="1061"/>
      <c r="P31" s="1062"/>
      <c r="Q31" s="1068">
        <v>444</v>
      </c>
      <c r="R31" s="1069"/>
      <c r="S31" s="1069"/>
      <c r="T31" s="1069"/>
      <c r="U31" s="1069"/>
      <c r="V31" s="1069">
        <v>419</v>
      </c>
      <c r="W31" s="1069"/>
      <c r="X31" s="1069"/>
      <c r="Y31" s="1069"/>
      <c r="Z31" s="1069"/>
      <c r="AA31" s="1069">
        <v>25</v>
      </c>
      <c r="AB31" s="1069"/>
      <c r="AC31" s="1069"/>
      <c r="AD31" s="1069"/>
      <c r="AE31" s="1070"/>
      <c r="AF31" s="1065">
        <v>122</v>
      </c>
      <c r="AG31" s="1066"/>
      <c r="AH31" s="1066"/>
      <c r="AI31" s="1066"/>
      <c r="AJ31" s="1067"/>
      <c r="AK31" s="1010">
        <v>303</v>
      </c>
      <c r="AL31" s="1001"/>
      <c r="AM31" s="1001"/>
      <c r="AN31" s="1001"/>
      <c r="AO31" s="1001"/>
      <c r="AP31" s="1001">
        <v>2642</v>
      </c>
      <c r="AQ31" s="1001"/>
      <c r="AR31" s="1001"/>
      <c r="AS31" s="1001"/>
      <c r="AT31" s="1001"/>
      <c r="AU31" s="1001">
        <v>303</v>
      </c>
      <c r="AV31" s="1001"/>
      <c r="AW31" s="1001"/>
      <c r="AX31" s="1001"/>
      <c r="AY31" s="1001"/>
      <c r="AZ31" s="1071" t="s">
        <v>584</v>
      </c>
      <c r="BA31" s="1071"/>
      <c r="BB31" s="1071"/>
      <c r="BC31" s="1071"/>
      <c r="BD31" s="1071"/>
      <c r="BE31" s="1002" t="s">
        <v>406</v>
      </c>
      <c r="BF31" s="1002"/>
      <c r="BG31" s="1002"/>
      <c r="BH31" s="1002"/>
      <c r="BI31" s="1003"/>
      <c r="BJ31" s="228"/>
      <c r="BK31" s="228"/>
      <c r="BL31" s="228"/>
      <c r="BM31" s="228"/>
      <c r="BN31" s="228"/>
      <c r="BO31" s="237"/>
      <c r="BP31" s="237"/>
      <c r="BQ31" s="234">
        <v>25</v>
      </c>
      <c r="BR31" s="235"/>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26"/>
    </row>
    <row r="32" spans="1:131" ht="26.25" customHeight="1" x14ac:dyDescent="0.2">
      <c r="A32" s="238">
        <v>5</v>
      </c>
      <c r="B32" s="1060" t="s">
        <v>407</v>
      </c>
      <c r="C32" s="1061"/>
      <c r="D32" s="1061"/>
      <c r="E32" s="1061"/>
      <c r="F32" s="1061"/>
      <c r="G32" s="1061"/>
      <c r="H32" s="1061"/>
      <c r="I32" s="1061"/>
      <c r="J32" s="1061"/>
      <c r="K32" s="1061"/>
      <c r="L32" s="1061"/>
      <c r="M32" s="1061"/>
      <c r="N32" s="1061"/>
      <c r="O32" s="1061"/>
      <c r="P32" s="1062"/>
      <c r="Q32" s="1068">
        <v>943</v>
      </c>
      <c r="R32" s="1069"/>
      <c r="S32" s="1069"/>
      <c r="T32" s="1069"/>
      <c r="U32" s="1069"/>
      <c r="V32" s="1069">
        <v>931</v>
      </c>
      <c r="W32" s="1069"/>
      <c r="X32" s="1069"/>
      <c r="Y32" s="1069"/>
      <c r="Z32" s="1069"/>
      <c r="AA32" s="1069">
        <v>12</v>
      </c>
      <c r="AB32" s="1069"/>
      <c r="AC32" s="1069"/>
      <c r="AD32" s="1069"/>
      <c r="AE32" s="1070"/>
      <c r="AF32" s="1065">
        <v>45</v>
      </c>
      <c r="AG32" s="1066"/>
      <c r="AH32" s="1066"/>
      <c r="AI32" s="1066"/>
      <c r="AJ32" s="1067"/>
      <c r="AK32" s="1010">
        <v>549</v>
      </c>
      <c r="AL32" s="1001"/>
      <c r="AM32" s="1001"/>
      <c r="AN32" s="1001"/>
      <c r="AO32" s="1001"/>
      <c r="AP32" s="1001">
        <v>4682</v>
      </c>
      <c r="AQ32" s="1001"/>
      <c r="AR32" s="1001"/>
      <c r="AS32" s="1001"/>
      <c r="AT32" s="1001"/>
      <c r="AU32" s="1001">
        <v>549</v>
      </c>
      <c r="AV32" s="1001"/>
      <c r="AW32" s="1001"/>
      <c r="AX32" s="1001"/>
      <c r="AY32" s="1001"/>
      <c r="AZ32" s="1071" t="s">
        <v>584</v>
      </c>
      <c r="BA32" s="1071"/>
      <c r="BB32" s="1071"/>
      <c r="BC32" s="1071"/>
      <c r="BD32" s="1071"/>
      <c r="BE32" s="1002" t="s">
        <v>408</v>
      </c>
      <c r="BF32" s="1002"/>
      <c r="BG32" s="1002"/>
      <c r="BH32" s="1002"/>
      <c r="BI32" s="1003"/>
      <c r="BJ32" s="228"/>
      <c r="BK32" s="228"/>
      <c r="BL32" s="228"/>
      <c r="BM32" s="228"/>
      <c r="BN32" s="228"/>
      <c r="BO32" s="237"/>
      <c r="BP32" s="237"/>
      <c r="BQ32" s="234">
        <v>26</v>
      </c>
      <c r="BR32" s="235"/>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26"/>
    </row>
    <row r="33" spans="1:131" ht="26.25" customHeight="1" x14ac:dyDescent="0.2">
      <c r="A33" s="238">
        <v>6</v>
      </c>
      <c r="B33" s="1060"/>
      <c r="C33" s="1061"/>
      <c r="D33" s="1061"/>
      <c r="E33" s="1061"/>
      <c r="F33" s="1061"/>
      <c r="G33" s="1061"/>
      <c r="H33" s="1061"/>
      <c r="I33" s="1061"/>
      <c r="J33" s="1061"/>
      <c r="K33" s="1061"/>
      <c r="L33" s="1061"/>
      <c r="M33" s="1061"/>
      <c r="N33" s="1061"/>
      <c r="O33" s="1061"/>
      <c r="P33" s="1062"/>
      <c r="Q33" s="1068"/>
      <c r="R33" s="1069"/>
      <c r="S33" s="1069"/>
      <c r="T33" s="1069"/>
      <c r="U33" s="1069"/>
      <c r="V33" s="1069"/>
      <c r="W33" s="1069"/>
      <c r="X33" s="1069"/>
      <c r="Y33" s="1069"/>
      <c r="Z33" s="1069"/>
      <c r="AA33" s="1069"/>
      <c r="AB33" s="1069"/>
      <c r="AC33" s="1069"/>
      <c r="AD33" s="1069"/>
      <c r="AE33" s="1070"/>
      <c r="AF33" s="1065"/>
      <c r="AG33" s="1066"/>
      <c r="AH33" s="1066"/>
      <c r="AI33" s="1066"/>
      <c r="AJ33" s="1067"/>
      <c r="AK33" s="1010"/>
      <c r="AL33" s="1001"/>
      <c r="AM33" s="1001"/>
      <c r="AN33" s="1001"/>
      <c r="AO33" s="1001"/>
      <c r="AP33" s="1001"/>
      <c r="AQ33" s="1001"/>
      <c r="AR33" s="1001"/>
      <c r="AS33" s="1001"/>
      <c r="AT33" s="1001"/>
      <c r="AU33" s="1001"/>
      <c r="AV33" s="1001"/>
      <c r="AW33" s="1001"/>
      <c r="AX33" s="1001"/>
      <c r="AY33" s="1001"/>
      <c r="AZ33" s="1071"/>
      <c r="BA33" s="1071"/>
      <c r="BB33" s="1071"/>
      <c r="BC33" s="1071"/>
      <c r="BD33" s="1071"/>
      <c r="BE33" s="1002"/>
      <c r="BF33" s="1002"/>
      <c r="BG33" s="1002"/>
      <c r="BH33" s="1002"/>
      <c r="BI33" s="1003"/>
      <c r="BJ33" s="228"/>
      <c r="BK33" s="228"/>
      <c r="BL33" s="228"/>
      <c r="BM33" s="228"/>
      <c r="BN33" s="228"/>
      <c r="BO33" s="237"/>
      <c r="BP33" s="237"/>
      <c r="BQ33" s="234">
        <v>27</v>
      </c>
      <c r="BR33" s="235"/>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26"/>
    </row>
    <row r="34" spans="1:131" ht="26.25" customHeight="1" x14ac:dyDescent="0.2">
      <c r="A34" s="238">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10"/>
      <c r="AL34" s="1001"/>
      <c r="AM34" s="1001"/>
      <c r="AN34" s="1001"/>
      <c r="AO34" s="1001"/>
      <c r="AP34" s="1001"/>
      <c r="AQ34" s="1001"/>
      <c r="AR34" s="1001"/>
      <c r="AS34" s="1001"/>
      <c r="AT34" s="1001"/>
      <c r="AU34" s="1001"/>
      <c r="AV34" s="1001"/>
      <c r="AW34" s="1001"/>
      <c r="AX34" s="1001"/>
      <c r="AY34" s="1001"/>
      <c r="AZ34" s="1071"/>
      <c r="BA34" s="1071"/>
      <c r="BB34" s="1071"/>
      <c r="BC34" s="1071"/>
      <c r="BD34" s="1071"/>
      <c r="BE34" s="1002"/>
      <c r="BF34" s="1002"/>
      <c r="BG34" s="1002"/>
      <c r="BH34" s="1002"/>
      <c r="BI34" s="1003"/>
      <c r="BJ34" s="228"/>
      <c r="BK34" s="228"/>
      <c r="BL34" s="228"/>
      <c r="BM34" s="228"/>
      <c r="BN34" s="228"/>
      <c r="BO34" s="237"/>
      <c r="BP34" s="237"/>
      <c r="BQ34" s="234">
        <v>28</v>
      </c>
      <c r="BR34" s="235"/>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26"/>
    </row>
    <row r="35" spans="1:131" ht="26.25" customHeight="1" x14ac:dyDescent="0.2">
      <c r="A35" s="238">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10"/>
      <c r="AL35" s="1001"/>
      <c r="AM35" s="1001"/>
      <c r="AN35" s="1001"/>
      <c r="AO35" s="1001"/>
      <c r="AP35" s="1001"/>
      <c r="AQ35" s="1001"/>
      <c r="AR35" s="1001"/>
      <c r="AS35" s="1001"/>
      <c r="AT35" s="1001"/>
      <c r="AU35" s="1001"/>
      <c r="AV35" s="1001"/>
      <c r="AW35" s="1001"/>
      <c r="AX35" s="1001"/>
      <c r="AY35" s="1001"/>
      <c r="AZ35" s="1071"/>
      <c r="BA35" s="1071"/>
      <c r="BB35" s="1071"/>
      <c r="BC35" s="1071"/>
      <c r="BD35" s="1071"/>
      <c r="BE35" s="1002"/>
      <c r="BF35" s="1002"/>
      <c r="BG35" s="1002"/>
      <c r="BH35" s="1002"/>
      <c r="BI35" s="1003"/>
      <c r="BJ35" s="228"/>
      <c r="BK35" s="228"/>
      <c r="BL35" s="228"/>
      <c r="BM35" s="228"/>
      <c r="BN35" s="228"/>
      <c r="BO35" s="237"/>
      <c r="BP35" s="237"/>
      <c r="BQ35" s="234">
        <v>29</v>
      </c>
      <c r="BR35" s="235"/>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26"/>
    </row>
    <row r="36" spans="1:131" ht="26.25" customHeight="1" x14ac:dyDescent="0.2">
      <c r="A36" s="238">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10"/>
      <c r="AL36" s="1001"/>
      <c r="AM36" s="1001"/>
      <c r="AN36" s="1001"/>
      <c r="AO36" s="1001"/>
      <c r="AP36" s="1001"/>
      <c r="AQ36" s="1001"/>
      <c r="AR36" s="1001"/>
      <c r="AS36" s="1001"/>
      <c r="AT36" s="1001"/>
      <c r="AU36" s="1001"/>
      <c r="AV36" s="1001"/>
      <c r="AW36" s="1001"/>
      <c r="AX36" s="1001"/>
      <c r="AY36" s="1001"/>
      <c r="AZ36" s="1071"/>
      <c r="BA36" s="1071"/>
      <c r="BB36" s="1071"/>
      <c r="BC36" s="1071"/>
      <c r="BD36" s="1071"/>
      <c r="BE36" s="1002"/>
      <c r="BF36" s="1002"/>
      <c r="BG36" s="1002"/>
      <c r="BH36" s="1002"/>
      <c r="BI36" s="1003"/>
      <c r="BJ36" s="228"/>
      <c r="BK36" s="228"/>
      <c r="BL36" s="228"/>
      <c r="BM36" s="228"/>
      <c r="BN36" s="228"/>
      <c r="BO36" s="237"/>
      <c r="BP36" s="237"/>
      <c r="BQ36" s="234">
        <v>30</v>
      </c>
      <c r="BR36" s="235"/>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26"/>
    </row>
    <row r="37" spans="1:131" ht="26.25" customHeight="1" x14ac:dyDescent="0.2">
      <c r="A37" s="238">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10"/>
      <c r="AL37" s="1001"/>
      <c r="AM37" s="1001"/>
      <c r="AN37" s="1001"/>
      <c r="AO37" s="1001"/>
      <c r="AP37" s="1001"/>
      <c r="AQ37" s="1001"/>
      <c r="AR37" s="1001"/>
      <c r="AS37" s="1001"/>
      <c r="AT37" s="1001"/>
      <c r="AU37" s="1001"/>
      <c r="AV37" s="1001"/>
      <c r="AW37" s="1001"/>
      <c r="AX37" s="1001"/>
      <c r="AY37" s="1001"/>
      <c r="AZ37" s="1071"/>
      <c r="BA37" s="1071"/>
      <c r="BB37" s="1071"/>
      <c r="BC37" s="1071"/>
      <c r="BD37" s="1071"/>
      <c r="BE37" s="1002"/>
      <c r="BF37" s="1002"/>
      <c r="BG37" s="1002"/>
      <c r="BH37" s="1002"/>
      <c r="BI37" s="1003"/>
      <c r="BJ37" s="228"/>
      <c r="BK37" s="228"/>
      <c r="BL37" s="228"/>
      <c r="BM37" s="228"/>
      <c r="BN37" s="228"/>
      <c r="BO37" s="237"/>
      <c r="BP37" s="237"/>
      <c r="BQ37" s="234">
        <v>31</v>
      </c>
      <c r="BR37" s="235"/>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26"/>
    </row>
    <row r="38" spans="1:131" ht="26.25" customHeight="1" x14ac:dyDescent="0.2">
      <c r="A38" s="238">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10"/>
      <c r="AL38" s="1001"/>
      <c r="AM38" s="1001"/>
      <c r="AN38" s="1001"/>
      <c r="AO38" s="1001"/>
      <c r="AP38" s="1001"/>
      <c r="AQ38" s="1001"/>
      <c r="AR38" s="1001"/>
      <c r="AS38" s="1001"/>
      <c r="AT38" s="1001"/>
      <c r="AU38" s="1001"/>
      <c r="AV38" s="1001"/>
      <c r="AW38" s="1001"/>
      <c r="AX38" s="1001"/>
      <c r="AY38" s="1001"/>
      <c r="AZ38" s="1071"/>
      <c r="BA38" s="1071"/>
      <c r="BB38" s="1071"/>
      <c r="BC38" s="1071"/>
      <c r="BD38" s="1071"/>
      <c r="BE38" s="1002"/>
      <c r="BF38" s="1002"/>
      <c r="BG38" s="1002"/>
      <c r="BH38" s="1002"/>
      <c r="BI38" s="1003"/>
      <c r="BJ38" s="228"/>
      <c r="BK38" s="228"/>
      <c r="BL38" s="228"/>
      <c r="BM38" s="228"/>
      <c r="BN38" s="228"/>
      <c r="BO38" s="237"/>
      <c r="BP38" s="237"/>
      <c r="BQ38" s="234">
        <v>32</v>
      </c>
      <c r="BR38" s="235"/>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26"/>
    </row>
    <row r="39" spans="1:131" ht="26.25" customHeight="1" x14ac:dyDescent="0.2">
      <c r="A39" s="238">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10"/>
      <c r="AL39" s="1001"/>
      <c r="AM39" s="1001"/>
      <c r="AN39" s="1001"/>
      <c r="AO39" s="1001"/>
      <c r="AP39" s="1001"/>
      <c r="AQ39" s="1001"/>
      <c r="AR39" s="1001"/>
      <c r="AS39" s="1001"/>
      <c r="AT39" s="1001"/>
      <c r="AU39" s="1001"/>
      <c r="AV39" s="1001"/>
      <c r="AW39" s="1001"/>
      <c r="AX39" s="1001"/>
      <c r="AY39" s="1001"/>
      <c r="AZ39" s="1071"/>
      <c r="BA39" s="1071"/>
      <c r="BB39" s="1071"/>
      <c r="BC39" s="1071"/>
      <c r="BD39" s="1071"/>
      <c r="BE39" s="1002"/>
      <c r="BF39" s="1002"/>
      <c r="BG39" s="1002"/>
      <c r="BH39" s="1002"/>
      <c r="BI39" s="1003"/>
      <c r="BJ39" s="228"/>
      <c r="BK39" s="228"/>
      <c r="BL39" s="228"/>
      <c r="BM39" s="228"/>
      <c r="BN39" s="228"/>
      <c r="BO39" s="237"/>
      <c r="BP39" s="237"/>
      <c r="BQ39" s="234">
        <v>33</v>
      </c>
      <c r="BR39" s="235"/>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26"/>
    </row>
    <row r="40" spans="1:131" ht="26.25" customHeight="1" x14ac:dyDescent="0.2">
      <c r="A40" s="234">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10"/>
      <c r="AL40" s="1001"/>
      <c r="AM40" s="1001"/>
      <c r="AN40" s="1001"/>
      <c r="AO40" s="1001"/>
      <c r="AP40" s="1001"/>
      <c r="AQ40" s="1001"/>
      <c r="AR40" s="1001"/>
      <c r="AS40" s="1001"/>
      <c r="AT40" s="1001"/>
      <c r="AU40" s="1001"/>
      <c r="AV40" s="1001"/>
      <c r="AW40" s="1001"/>
      <c r="AX40" s="1001"/>
      <c r="AY40" s="1001"/>
      <c r="AZ40" s="1071"/>
      <c r="BA40" s="1071"/>
      <c r="BB40" s="1071"/>
      <c r="BC40" s="1071"/>
      <c r="BD40" s="1071"/>
      <c r="BE40" s="1002"/>
      <c r="BF40" s="1002"/>
      <c r="BG40" s="1002"/>
      <c r="BH40" s="1002"/>
      <c r="BI40" s="1003"/>
      <c r="BJ40" s="228"/>
      <c r="BK40" s="228"/>
      <c r="BL40" s="228"/>
      <c r="BM40" s="228"/>
      <c r="BN40" s="228"/>
      <c r="BO40" s="237"/>
      <c r="BP40" s="237"/>
      <c r="BQ40" s="234">
        <v>34</v>
      </c>
      <c r="BR40" s="235"/>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26"/>
    </row>
    <row r="41" spans="1:131" ht="26.25" customHeight="1" x14ac:dyDescent="0.2">
      <c r="A41" s="234">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10"/>
      <c r="AL41" s="1001"/>
      <c r="AM41" s="1001"/>
      <c r="AN41" s="1001"/>
      <c r="AO41" s="1001"/>
      <c r="AP41" s="1001"/>
      <c r="AQ41" s="1001"/>
      <c r="AR41" s="1001"/>
      <c r="AS41" s="1001"/>
      <c r="AT41" s="1001"/>
      <c r="AU41" s="1001"/>
      <c r="AV41" s="1001"/>
      <c r="AW41" s="1001"/>
      <c r="AX41" s="1001"/>
      <c r="AY41" s="1001"/>
      <c r="AZ41" s="1071"/>
      <c r="BA41" s="1071"/>
      <c r="BB41" s="1071"/>
      <c r="BC41" s="1071"/>
      <c r="BD41" s="1071"/>
      <c r="BE41" s="1002"/>
      <c r="BF41" s="1002"/>
      <c r="BG41" s="1002"/>
      <c r="BH41" s="1002"/>
      <c r="BI41" s="1003"/>
      <c r="BJ41" s="228"/>
      <c r="BK41" s="228"/>
      <c r="BL41" s="228"/>
      <c r="BM41" s="228"/>
      <c r="BN41" s="228"/>
      <c r="BO41" s="237"/>
      <c r="BP41" s="237"/>
      <c r="BQ41" s="234">
        <v>35</v>
      </c>
      <c r="BR41" s="235"/>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26"/>
    </row>
    <row r="42" spans="1:131" ht="26.25" customHeight="1" x14ac:dyDescent="0.2">
      <c r="A42" s="234">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10"/>
      <c r="AL42" s="1001"/>
      <c r="AM42" s="1001"/>
      <c r="AN42" s="1001"/>
      <c r="AO42" s="1001"/>
      <c r="AP42" s="1001"/>
      <c r="AQ42" s="1001"/>
      <c r="AR42" s="1001"/>
      <c r="AS42" s="1001"/>
      <c r="AT42" s="1001"/>
      <c r="AU42" s="1001"/>
      <c r="AV42" s="1001"/>
      <c r="AW42" s="1001"/>
      <c r="AX42" s="1001"/>
      <c r="AY42" s="1001"/>
      <c r="AZ42" s="1071"/>
      <c r="BA42" s="1071"/>
      <c r="BB42" s="1071"/>
      <c r="BC42" s="1071"/>
      <c r="BD42" s="1071"/>
      <c r="BE42" s="1002"/>
      <c r="BF42" s="1002"/>
      <c r="BG42" s="1002"/>
      <c r="BH42" s="1002"/>
      <c r="BI42" s="1003"/>
      <c r="BJ42" s="228"/>
      <c r="BK42" s="228"/>
      <c r="BL42" s="228"/>
      <c r="BM42" s="228"/>
      <c r="BN42" s="228"/>
      <c r="BO42" s="237"/>
      <c r="BP42" s="237"/>
      <c r="BQ42" s="234">
        <v>36</v>
      </c>
      <c r="BR42" s="235"/>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26"/>
    </row>
    <row r="43" spans="1:131" ht="26.25" customHeight="1" x14ac:dyDescent="0.2">
      <c r="A43" s="234">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10"/>
      <c r="AL43" s="1001"/>
      <c r="AM43" s="1001"/>
      <c r="AN43" s="1001"/>
      <c r="AO43" s="1001"/>
      <c r="AP43" s="1001"/>
      <c r="AQ43" s="1001"/>
      <c r="AR43" s="1001"/>
      <c r="AS43" s="1001"/>
      <c r="AT43" s="1001"/>
      <c r="AU43" s="1001"/>
      <c r="AV43" s="1001"/>
      <c r="AW43" s="1001"/>
      <c r="AX43" s="1001"/>
      <c r="AY43" s="1001"/>
      <c r="AZ43" s="1071"/>
      <c r="BA43" s="1071"/>
      <c r="BB43" s="1071"/>
      <c r="BC43" s="1071"/>
      <c r="BD43" s="1071"/>
      <c r="BE43" s="1002"/>
      <c r="BF43" s="1002"/>
      <c r="BG43" s="1002"/>
      <c r="BH43" s="1002"/>
      <c r="BI43" s="1003"/>
      <c r="BJ43" s="228"/>
      <c r="BK43" s="228"/>
      <c r="BL43" s="228"/>
      <c r="BM43" s="228"/>
      <c r="BN43" s="228"/>
      <c r="BO43" s="237"/>
      <c r="BP43" s="237"/>
      <c r="BQ43" s="234">
        <v>37</v>
      </c>
      <c r="BR43" s="235"/>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26"/>
    </row>
    <row r="44" spans="1:131" ht="26.25" customHeight="1" x14ac:dyDescent="0.2">
      <c r="A44" s="234">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10"/>
      <c r="AL44" s="1001"/>
      <c r="AM44" s="1001"/>
      <c r="AN44" s="1001"/>
      <c r="AO44" s="1001"/>
      <c r="AP44" s="1001"/>
      <c r="AQ44" s="1001"/>
      <c r="AR44" s="1001"/>
      <c r="AS44" s="1001"/>
      <c r="AT44" s="1001"/>
      <c r="AU44" s="1001"/>
      <c r="AV44" s="1001"/>
      <c r="AW44" s="1001"/>
      <c r="AX44" s="1001"/>
      <c r="AY44" s="1001"/>
      <c r="AZ44" s="1071"/>
      <c r="BA44" s="1071"/>
      <c r="BB44" s="1071"/>
      <c r="BC44" s="1071"/>
      <c r="BD44" s="1071"/>
      <c r="BE44" s="1002"/>
      <c r="BF44" s="1002"/>
      <c r="BG44" s="1002"/>
      <c r="BH44" s="1002"/>
      <c r="BI44" s="1003"/>
      <c r="BJ44" s="228"/>
      <c r="BK44" s="228"/>
      <c r="BL44" s="228"/>
      <c r="BM44" s="228"/>
      <c r="BN44" s="228"/>
      <c r="BO44" s="237"/>
      <c r="BP44" s="237"/>
      <c r="BQ44" s="234">
        <v>38</v>
      </c>
      <c r="BR44" s="235"/>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26"/>
    </row>
    <row r="45" spans="1:131" ht="26.25" customHeight="1" x14ac:dyDescent="0.2">
      <c r="A45" s="234">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10"/>
      <c r="AL45" s="1001"/>
      <c r="AM45" s="1001"/>
      <c r="AN45" s="1001"/>
      <c r="AO45" s="1001"/>
      <c r="AP45" s="1001"/>
      <c r="AQ45" s="1001"/>
      <c r="AR45" s="1001"/>
      <c r="AS45" s="1001"/>
      <c r="AT45" s="1001"/>
      <c r="AU45" s="1001"/>
      <c r="AV45" s="1001"/>
      <c r="AW45" s="1001"/>
      <c r="AX45" s="1001"/>
      <c r="AY45" s="1001"/>
      <c r="AZ45" s="1071"/>
      <c r="BA45" s="1071"/>
      <c r="BB45" s="1071"/>
      <c r="BC45" s="1071"/>
      <c r="BD45" s="1071"/>
      <c r="BE45" s="1002"/>
      <c r="BF45" s="1002"/>
      <c r="BG45" s="1002"/>
      <c r="BH45" s="1002"/>
      <c r="BI45" s="1003"/>
      <c r="BJ45" s="228"/>
      <c r="BK45" s="228"/>
      <c r="BL45" s="228"/>
      <c r="BM45" s="228"/>
      <c r="BN45" s="228"/>
      <c r="BO45" s="237"/>
      <c r="BP45" s="237"/>
      <c r="BQ45" s="234">
        <v>39</v>
      </c>
      <c r="BR45" s="235"/>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26"/>
    </row>
    <row r="46" spans="1:131" ht="26.25" customHeight="1" x14ac:dyDescent="0.2">
      <c r="A46" s="234">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10"/>
      <c r="AL46" s="1001"/>
      <c r="AM46" s="1001"/>
      <c r="AN46" s="1001"/>
      <c r="AO46" s="1001"/>
      <c r="AP46" s="1001"/>
      <c r="AQ46" s="1001"/>
      <c r="AR46" s="1001"/>
      <c r="AS46" s="1001"/>
      <c r="AT46" s="1001"/>
      <c r="AU46" s="1001"/>
      <c r="AV46" s="1001"/>
      <c r="AW46" s="1001"/>
      <c r="AX46" s="1001"/>
      <c r="AY46" s="1001"/>
      <c r="AZ46" s="1071"/>
      <c r="BA46" s="1071"/>
      <c r="BB46" s="1071"/>
      <c r="BC46" s="1071"/>
      <c r="BD46" s="1071"/>
      <c r="BE46" s="1002"/>
      <c r="BF46" s="1002"/>
      <c r="BG46" s="1002"/>
      <c r="BH46" s="1002"/>
      <c r="BI46" s="1003"/>
      <c r="BJ46" s="228"/>
      <c r="BK46" s="228"/>
      <c r="BL46" s="228"/>
      <c r="BM46" s="228"/>
      <c r="BN46" s="228"/>
      <c r="BO46" s="237"/>
      <c r="BP46" s="237"/>
      <c r="BQ46" s="234">
        <v>40</v>
      </c>
      <c r="BR46" s="235"/>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26"/>
    </row>
    <row r="47" spans="1:131" ht="26.25" customHeight="1" x14ac:dyDescent="0.2">
      <c r="A47" s="234">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10"/>
      <c r="AL47" s="1001"/>
      <c r="AM47" s="1001"/>
      <c r="AN47" s="1001"/>
      <c r="AO47" s="1001"/>
      <c r="AP47" s="1001"/>
      <c r="AQ47" s="1001"/>
      <c r="AR47" s="1001"/>
      <c r="AS47" s="1001"/>
      <c r="AT47" s="1001"/>
      <c r="AU47" s="1001"/>
      <c r="AV47" s="1001"/>
      <c r="AW47" s="1001"/>
      <c r="AX47" s="1001"/>
      <c r="AY47" s="1001"/>
      <c r="AZ47" s="1071"/>
      <c r="BA47" s="1071"/>
      <c r="BB47" s="1071"/>
      <c r="BC47" s="1071"/>
      <c r="BD47" s="1071"/>
      <c r="BE47" s="1002"/>
      <c r="BF47" s="1002"/>
      <c r="BG47" s="1002"/>
      <c r="BH47" s="1002"/>
      <c r="BI47" s="1003"/>
      <c r="BJ47" s="228"/>
      <c r="BK47" s="228"/>
      <c r="BL47" s="228"/>
      <c r="BM47" s="228"/>
      <c r="BN47" s="228"/>
      <c r="BO47" s="237"/>
      <c r="BP47" s="237"/>
      <c r="BQ47" s="234">
        <v>41</v>
      </c>
      <c r="BR47" s="235"/>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26"/>
    </row>
    <row r="48" spans="1:131" ht="26.25" customHeight="1" x14ac:dyDescent="0.2">
      <c r="A48" s="234">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10"/>
      <c r="AL48" s="1001"/>
      <c r="AM48" s="1001"/>
      <c r="AN48" s="1001"/>
      <c r="AO48" s="1001"/>
      <c r="AP48" s="1001"/>
      <c r="AQ48" s="1001"/>
      <c r="AR48" s="1001"/>
      <c r="AS48" s="1001"/>
      <c r="AT48" s="1001"/>
      <c r="AU48" s="1001"/>
      <c r="AV48" s="1001"/>
      <c r="AW48" s="1001"/>
      <c r="AX48" s="1001"/>
      <c r="AY48" s="1001"/>
      <c r="AZ48" s="1071"/>
      <c r="BA48" s="1071"/>
      <c r="BB48" s="1071"/>
      <c r="BC48" s="1071"/>
      <c r="BD48" s="1071"/>
      <c r="BE48" s="1002"/>
      <c r="BF48" s="1002"/>
      <c r="BG48" s="1002"/>
      <c r="BH48" s="1002"/>
      <c r="BI48" s="1003"/>
      <c r="BJ48" s="228"/>
      <c r="BK48" s="228"/>
      <c r="BL48" s="228"/>
      <c r="BM48" s="228"/>
      <c r="BN48" s="228"/>
      <c r="BO48" s="237"/>
      <c r="BP48" s="237"/>
      <c r="BQ48" s="234">
        <v>42</v>
      </c>
      <c r="BR48" s="235"/>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26"/>
    </row>
    <row r="49" spans="1:131" ht="26.25" customHeight="1" x14ac:dyDescent="0.2">
      <c r="A49" s="234">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10"/>
      <c r="AL49" s="1001"/>
      <c r="AM49" s="1001"/>
      <c r="AN49" s="1001"/>
      <c r="AO49" s="1001"/>
      <c r="AP49" s="1001"/>
      <c r="AQ49" s="1001"/>
      <c r="AR49" s="1001"/>
      <c r="AS49" s="1001"/>
      <c r="AT49" s="1001"/>
      <c r="AU49" s="1001"/>
      <c r="AV49" s="1001"/>
      <c r="AW49" s="1001"/>
      <c r="AX49" s="1001"/>
      <c r="AY49" s="1001"/>
      <c r="AZ49" s="1071"/>
      <c r="BA49" s="1071"/>
      <c r="BB49" s="1071"/>
      <c r="BC49" s="1071"/>
      <c r="BD49" s="1071"/>
      <c r="BE49" s="1002"/>
      <c r="BF49" s="1002"/>
      <c r="BG49" s="1002"/>
      <c r="BH49" s="1002"/>
      <c r="BI49" s="1003"/>
      <c r="BJ49" s="228"/>
      <c r="BK49" s="228"/>
      <c r="BL49" s="228"/>
      <c r="BM49" s="228"/>
      <c r="BN49" s="228"/>
      <c r="BO49" s="237"/>
      <c r="BP49" s="237"/>
      <c r="BQ49" s="234">
        <v>43</v>
      </c>
      <c r="BR49" s="235"/>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26"/>
    </row>
    <row r="50" spans="1:131" ht="26.25" customHeight="1" x14ac:dyDescent="0.2">
      <c r="A50" s="234">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2"/>
      <c r="BF50" s="1002"/>
      <c r="BG50" s="1002"/>
      <c r="BH50" s="1002"/>
      <c r="BI50" s="1003"/>
      <c r="BJ50" s="228"/>
      <c r="BK50" s="228"/>
      <c r="BL50" s="228"/>
      <c r="BM50" s="228"/>
      <c r="BN50" s="228"/>
      <c r="BO50" s="237"/>
      <c r="BP50" s="237"/>
      <c r="BQ50" s="234">
        <v>44</v>
      </c>
      <c r="BR50" s="235"/>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26"/>
    </row>
    <row r="51" spans="1:131" ht="26.25" customHeight="1" x14ac:dyDescent="0.2">
      <c r="A51" s="234">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2"/>
      <c r="BF51" s="1002"/>
      <c r="BG51" s="1002"/>
      <c r="BH51" s="1002"/>
      <c r="BI51" s="1003"/>
      <c r="BJ51" s="228"/>
      <c r="BK51" s="228"/>
      <c r="BL51" s="228"/>
      <c r="BM51" s="228"/>
      <c r="BN51" s="228"/>
      <c r="BO51" s="237"/>
      <c r="BP51" s="237"/>
      <c r="BQ51" s="234">
        <v>45</v>
      </c>
      <c r="BR51" s="235"/>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26"/>
    </row>
    <row r="52" spans="1:131" ht="26.25" customHeight="1" x14ac:dyDescent="0.2">
      <c r="A52" s="234">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2"/>
      <c r="BF52" s="1002"/>
      <c r="BG52" s="1002"/>
      <c r="BH52" s="1002"/>
      <c r="BI52" s="1003"/>
      <c r="BJ52" s="228"/>
      <c r="BK52" s="228"/>
      <c r="BL52" s="228"/>
      <c r="BM52" s="228"/>
      <c r="BN52" s="228"/>
      <c r="BO52" s="237"/>
      <c r="BP52" s="237"/>
      <c r="BQ52" s="234">
        <v>46</v>
      </c>
      <c r="BR52" s="235"/>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26"/>
    </row>
    <row r="53" spans="1:131" ht="26.25" customHeight="1" x14ac:dyDescent="0.2">
      <c r="A53" s="234">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2"/>
      <c r="BF53" s="1002"/>
      <c r="BG53" s="1002"/>
      <c r="BH53" s="1002"/>
      <c r="BI53" s="1003"/>
      <c r="BJ53" s="228"/>
      <c r="BK53" s="228"/>
      <c r="BL53" s="228"/>
      <c r="BM53" s="228"/>
      <c r="BN53" s="228"/>
      <c r="BO53" s="237"/>
      <c r="BP53" s="237"/>
      <c r="BQ53" s="234">
        <v>47</v>
      </c>
      <c r="BR53" s="235"/>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26"/>
    </row>
    <row r="54" spans="1:131" ht="26.25" customHeight="1" x14ac:dyDescent="0.2">
      <c r="A54" s="234">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2"/>
      <c r="BF54" s="1002"/>
      <c r="BG54" s="1002"/>
      <c r="BH54" s="1002"/>
      <c r="BI54" s="1003"/>
      <c r="BJ54" s="228"/>
      <c r="BK54" s="228"/>
      <c r="BL54" s="228"/>
      <c r="BM54" s="228"/>
      <c r="BN54" s="228"/>
      <c r="BO54" s="237"/>
      <c r="BP54" s="237"/>
      <c r="BQ54" s="234">
        <v>48</v>
      </c>
      <c r="BR54" s="235"/>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26"/>
    </row>
    <row r="55" spans="1:131" ht="26.25" customHeight="1" x14ac:dyDescent="0.2">
      <c r="A55" s="234">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2"/>
      <c r="BF55" s="1002"/>
      <c r="BG55" s="1002"/>
      <c r="BH55" s="1002"/>
      <c r="BI55" s="1003"/>
      <c r="BJ55" s="228"/>
      <c r="BK55" s="228"/>
      <c r="BL55" s="228"/>
      <c r="BM55" s="228"/>
      <c r="BN55" s="228"/>
      <c r="BO55" s="237"/>
      <c r="BP55" s="237"/>
      <c r="BQ55" s="234">
        <v>49</v>
      </c>
      <c r="BR55" s="235"/>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26"/>
    </row>
    <row r="56" spans="1:131" ht="26.25" customHeight="1" x14ac:dyDescent="0.2">
      <c r="A56" s="234">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2"/>
      <c r="BF56" s="1002"/>
      <c r="BG56" s="1002"/>
      <c r="BH56" s="1002"/>
      <c r="BI56" s="1003"/>
      <c r="BJ56" s="228"/>
      <c r="BK56" s="228"/>
      <c r="BL56" s="228"/>
      <c r="BM56" s="228"/>
      <c r="BN56" s="228"/>
      <c r="BO56" s="237"/>
      <c r="BP56" s="237"/>
      <c r="BQ56" s="234">
        <v>50</v>
      </c>
      <c r="BR56" s="235"/>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26"/>
    </row>
    <row r="57" spans="1:131" ht="26.25" customHeight="1" x14ac:dyDescent="0.2">
      <c r="A57" s="234">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2"/>
      <c r="BF57" s="1002"/>
      <c r="BG57" s="1002"/>
      <c r="BH57" s="1002"/>
      <c r="BI57" s="1003"/>
      <c r="BJ57" s="228"/>
      <c r="BK57" s="228"/>
      <c r="BL57" s="228"/>
      <c r="BM57" s="228"/>
      <c r="BN57" s="228"/>
      <c r="BO57" s="237"/>
      <c r="BP57" s="237"/>
      <c r="BQ57" s="234">
        <v>51</v>
      </c>
      <c r="BR57" s="235"/>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26"/>
    </row>
    <row r="58" spans="1:131" ht="26.25" customHeight="1" x14ac:dyDescent="0.2">
      <c r="A58" s="234">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2"/>
      <c r="BF58" s="1002"/>
      <c r="BG58" s="1002"/>
      <c r="BH58" s="1002"/>
      <c r="BI58" s="1003"/>
      <c r="BJ58" s="228"/>
      <c r="BK58" s="228"/>
      <c r="BL58" s="228"/>
      <c r="BM58" s="228"/>
      <c r="BN58" s="228"/>
      <c r="BO58" s="237"/>
      <c r="BP58" s="237"/>
      <c r="BQ58" s="234">
        <v>52</v>
      </c>
      <c r="BR58" s="235"/>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26"/>
    </row>
    <row r="59" spans="1:131" ht="26.25" customHeight="1" x14ac:dyDescent="0.2">
      <c r="A59" s="234">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2"/>
      <c r="BF59" s="1002"/>
      <c r="BG59" s="1002"/>
      <c r="BH59" s="1002"/>
      <c r="BI59" s="1003"/>
      <c r="BJ59" s="228"/>
      <c r="BK59" s="228"/>
      <c r="BL59" s="228"/>
      <c r="BM59" s="228"/>
      <c r="BN59" s="228"/>
      <c r="BO59" s="237"/>
      <c r="BP59" s="237"/>
      <c r="BQ59" s="234">
        <v>53</v>
      </c>
      <c r="BR59" s="235"/>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26"/>
    </row>
    <row r="60" spans="1:131" ht="26.25" customHeight="1" x14ac:dyDescent="0.2">
      <c r="A60" s="234">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2"/>
      <c r="BF60" s="1002"/>
      <c r="BG60" s="1002"/>
      <c r="BH60" s="1002"/>
      <c r="BI60" s="1003"/>
      <c r="BJ60" s="228"/>
      <c r="BK60" s="228"/>
      <c r="BL60" s="228"/>
      <c r="BM60" s="228"/>
      <c r="BN60" s="228"/>
      <c r="BO60" s="237"/>
      <c r="BP60" s="237"/>
      <c r="BQ60" s="234">
        <v>54</v>
      </c>
      <c r="BR60" s="235"/>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26"/>
    </row>
    <row r="61" spans="1:131" ht="26.25" customHeight="1" thickBot="1" x14ac:dyDescent="0.25">
      <c r="A61" s="234">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2"/>
      <c r="BF61" s="1002"/>
      <c r="BG61" s="1002"/>
      <c r="BH61" s="1002"/>
      <c r="BI61" s="1003"/>
      <c r="BJ61" s="228"/>
      <c r="BK61" s="228"/>
      <c r="BL61" s="228"/>
      <c r="BM61" s="228"/>
      <c r="BN61" s="228"/>
      <c r="BO61" s="237"/>
      <c r="BP61" s="237"/>
      <c r="BQ61" s="234">
        <v>55</v>
      </c>
      <c r="BR61" s="235"/>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26"/>
    </row>
    <row r="62" spans="1:131" ht="26.25" customHeight="1" x14ac:dyDescent="0.2">
      <c r="A62" s="234">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2"/>
      <c r="BF62" s="1002"/>
      <c r="BG62" s="1002"/>
      <c r="BH62" s="1002"/>
      <c r="BI62" s="1003"/>
      <c r="BJ62" s="1057" t="s">
        <v>409</v>
      </c>
      <c r="BK62" s="1058"/>
      <c r="BL62" s="1058"/>
      <c r="BM62" s="1058"/>
      <c r="BN62" s="1059"/>
      <c r="BO62" s="237"/>
      <c r="BP62" s="237"/>
      <c r="BQ62" s="234">
        <v>56</v>
      </c>
      <c r="BR62" s="235"/>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26"/>
    </row>
    <row r="63" spans="1:131" ht="26.25" customHeight="1" thickBot="1" x14ac:dyDescent="0.25">
      <c r="A63" s="236" t="s">
        <v>390</v>
      </c>
      <c r="B63" s="967" t="s">
        <v>410</v>
      </c>
      <c r="C63" s="968"/>
      <c r="D63" s="968"/>
      <c r="E63" s="968"/>
      <c r="F63" s="968"/>
      <c r="G63" s="968"/>
      <c r="H63" s="968"/>
      <c r="I63" s="968"/>
      <c r="J63" s="968"/>
      <c r="K63" s="968"/>
      <c r="L63" s="968"/>
      <c r="M63" s="968"/>
      <c r="N63" s="968"/>
      <c r="O63" s="968"/>
      <c r="P63" s="978"/>
      <c r="Q63" s="992"/>
      <c r="R63" s="993"/>
      <c r="S63" s="993"/>
      <c r="T63" s="993"/>
      <c r="U63" s="993"/>
      <c r="V63" s="993"/>
      <c r="W63" s="993"/>
      <c r="X63" s="993"/>
      <c r="Y63" s="993"/>
      <c r="Z63" s="993"/>
      <c r="AA63" s="993"/>
      <c r="AB63" s="993"/>
      <c r="AC63" s="993"/>
      <c r="AD63" s="993"/>
      <c r="AE63" s="1050"/>
      <c r="AF63" s="1051">
        <v>191</v>
      </c>
      <c r="AG63" s="989"/>
      <c r="AH63" s="989"/>
      <c r="AI63" s="989"/>
      <c r="AJ63" s="1052"/>
      <c r="AK63" s="1053"/>
      <c r="AL63" s="993"/>
      <c r="AM63" s="993"/>
      <c r="AN63" s="993"/>
      <c r="AO63" s="993"/>
      <c r="AP63" s="989">
        <v>7523</v>
      </c>
      <c r="AQ63" s="989"/>
      <c r="AR63" s="989"/>
      <c r="AS63" s="989"/>
      <c r="AT63" s="989"/>
      <c r="AU63" s="989">
        <v>1265</v>
      </c>
      <c r="AV63" s="989"/>
      <c r="AW63" s="989"/>
      <c r="AX63" s="989"/>
      <c r="AY63" s="989"/>
      <c r="AZ63" s="1047"/>
      <c r="BA63" s="1047"/>
      <c r="BB63" s="1047"/>
      <c r="BC63" s="1047"/>
      <c r="BD63" s="1047"/>
      <c r="BE63" s="990"/>
      <c r="BF63" s="990"/>
      <c r="BG63" s="990"/>
      <c r="BH63" s="990"/>
      <c r="BI63" s="991"/>
      <c r="BJ63" s="1048">
        <v>-5.62</v>
      </c>
      <c r="BK63" s="983"/>
      <c r="BL63" s="983"/>
      <c r="BM63" s="983"/>
      <c r="BN63" s="1049"/>
      <c r="BO63" s="237"/>
      <c r="BP63" s="237"/>
      <c r="BQ63" s="234">
        <v>57</v>
      </c>
      <c r="BR63" s="235"/>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26"/>
    </row>
    <row r="65" spans="1:131" ht="26.25" customHeight="1" thickBot="1" x14ac:dyDescent="0.25">
      <c r="A65" s="228" t="s">
        <v>411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26"/>
    </row>
    <row r="66" spans="1:131" ht="26.25" customHeight="1" x14ac:dyDescent="0.2">
      <c r="A66" s="1025" t="s">
        <v>412</v>
      </c>
      <c r="B66" s="1026"/>
      <c r="C66" s="1026"/>
      <c r="D66" s="1026"/>
      <c r="E66" s="1026"/>
      <c r="F66" s="1026"/>
      <c r="G66" s="1026"/>
      <c r="H66" s="1026"/>
      <c r="I66" s="1026"/>
      <c r="J66" s="1026"/>
      <c r="K66" s="1026"/>
      <c r="L66" s="1026"/>
      <c r="M66" s="1026"/>
      <c r="N66" s="1026"/>
      <c r="O66" s="1026"/>
      <c r="P66" s="1027"/>
      <c r="Q66" s="1031" t="s">
        <v>413</v>
      </c>
      <c r="R66" s="1032"/>
      <c r="S66" s="1032"/>
      <c r="T66" s="1032"/>
      <c r="U66" s="1033"/>
      <c r="V66" s="1031" t="s">
        <v>395</v>
      </c>
      <c r="W66" s="1032"/>
      <c r="X66" s="1032"/>
      <c r="Y66" s="1032"/>
      <c r="Z66" s="1033"/>
      <c r="AA66" s="1031" t="s">
        <v>414</v>
      </c>
      <c r="AB66" s="1032"/>
      <c r="AC66" s="1032"/>
      <c r="AD66" s="1032"/>
      <c r="AE66" s="1033"/>
      <c r="AF66" s="1037" t="s">
        <v>415</v>
      </c>
      <c r="AG66" s="1038"/>
      <c r="AH66" s="1038"/>
      <c r="AI66" s="1038"/>
      <c r="AJ66" s="1039"/>
      <c r="AK66" s="1031" t="s">
        <v>416</v>
      </c>
      <c r="AL66" s="1026"/>
      <c r="AM66" s="1026"/>
      <c r="AN66" s="1026"/>
      <c r="AO66" s="1027"/>
      <c r="AP66" s="1031" t="s">
        <v>399</v>
      </c>
      <c r="AQ66" s="1032"/>
      <c r="AR66" s="1032"/>
      <c r="AS66" s="1032"/>
      <c r="AT66" s="1033"/>
      <c r="AU66" s="1031" t="s">
        <v>417</v>
      </c>
      <c r="AV66" s="1032"/>
      <c r="AW66" s="1032"/>
      <c r="AX66" s="1032"/>
      <c r="AY66" s="1033"/>
      <c r="AZ66" s="1031" t="s">
        <v>377</v>
      </c>
      <c r="BA66" s="1032"/>
      <c r="BB66" s="1032"/>
      <c r="BC66" s="1032"/>
      <c r="BD66" s="1045"/>
      <c r="BE66" s="237"/>
      <c r="BF66" s="237"/>
      <c r="BG66" s="237"/>
      <c r="BH66" s="237"/>
      <c r="BI66" s="237"/>
      <c r="BJ66" s="237"/>
      <c r="BK66" s="237"/>
      <c r="BL66" s="237"/>
      <c r="BM66" s="237"/>
      <c r="BN66" s="237"/>
      <c r="BO66" s="237"/>
      <c r="BP66" s="237"/>
      <c r="BQ66" s="234">
        <v>60</v>
      </c>
      <c r="BR66" s="239"/>
      <c r="BS66" s="975"/>
      <c r="BT66" s="976"/>
      <c r="BU66" s="976"/>
      <c r="BV66" s="976"/>
      <c r="BW66" s="976"/>
      <c r="BX66" s="976"/>
      <c r="BY66" s="976"/>
      <c r="BZ66" s="976"/>
      <c r="CA66" s="976"/>
      <c r="CB66" s="976"/>
      <c r="CC66" s="976"/>
      <c r="CD66" s="976"/>
      <c r="CE66" s="976"/>
      <c r="CF66" s="976"/>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5"/>
      <c r="DW66" s="976"/>
      <c r="DX66" s="976"/>
      <c r="DY66" s="976"/>
      <c r="DZ66" s="977"/>
      <c r="EA66" s="226"/>
    </row>
    <row r="67" spans="1:131" ht="26.25" customHeight="1" thickBot="1" x14ac:dyDescent="0.25">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37"/>
      <c r="BF67" s="237"/>
      <c r="BG67" s="237"/>
      <c r="BH67" s="237"/>
      <c r="BI67" s="237"/>
      <c r="BJ67" s="237"/>
      <c r="BK67" s="237"/>
      <c r="BL67" s="237"/>
      <c r="BM67" s="237"/>
      <c r="BN67" s="237"/>
      <c r="BO67" s="237"/>
      <c r="BP67" s="237"/>
      <c r="BQ67" s="234">
        <v>61</v>
      </c>
      <c r="BR67" s="239"/>
      <c r="BS67" s="975"/>
      <c r="BT67" s="976"/>
      <c r="BU67" s="976"/>
      <c r="BV67" s="976"/>
      <c r="BW67" s="976"/>
      <c r="BX67" s="976"/>
      <c r="BY67" s="976"/>
      <c r="BZ67" s="976"/>
      <c r="CA67" s="976"/>
      <c r="CB67" s="976"/>
      <c r="CC67" s="976"/>
      <c r="CD67" s="976"/>
      <c r="CE67" s="976"/>
      <c r="CF67" s="976"/>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5"/>
      <c r="DW67" s="976"/>
      <c r="DX67" s="976"/>
      <c r="DY67" s="976"/>
      <c r="DZ67" s="977"/>
      <c r="EA67" s="226"/>
    </row>
    <row r="68" spans="1:131" ht="26.25" customHeight="1" thickTop="1" x14ac:dyDescent="0.2">
      <c r="A68" s="232">
        <v>1</v>
      </c>
      <c r="B68" s="1015" t="s">
        <v>577</v>
      </c>
      <c r="C68" s="1016"/>
      <c r="D68" s="1016"/>
      <c r="E68" s="1016"/>
      <c r="F68" s="1016"/>
      <c r="G68" s="1016"/>
      <c r="H68" s="1016"/>
      <c r="I68" s="1016"/>
      <c r="J68" s="1016"/>
      <c r="K68" s="1016"/>
      <c r="L68" s="1016"/>
      <c r="M68" s="1016"/>
      <c r="N68" s="1016"/>
      <c r="O68" s="1016"/>
      <c r="P68" s="1017"/>
      <c r="Q68" s="1018">
        <v>5113</v>
      </c>
      <c r="R68" s="1012"/>
      <c r="S68" s="1012"/>
      <c r="T68" s="1012"/>
      <c r="U68" s="1012"/>
      <c r="V68" s="1012">
        <v>3007</v>
      </c>
      <c r="W68" s="1012"/>
      <c r="X68" s="1012"/>
      <c r="Y68" s="1012"/>
      <c r="Z68" s="1012"/>
      <c r="AA68" s="1012">
        <v>2106</v>
      </c>
      <c r="AB68" s="1012"/>
      <c r="AC68" s="1012"/>
      <c r="AD68" s="1012"/>
      <c r="AE68" s="1012"/>
      <c r="AF68" s="1012">
        <v>33</v>
      </c>
      <c r="AG68" s="1012"/>
      <c r="AH68" s="1012"/>
      <c r="AI68" s="1012"/>
      <c r="AJ68" s="1012"/>
      <c r="AK68" s="1012" t="s">
        <v>584</v>
      </c>
      <c r="AL68" s="1012"/>
      <c r="AM68" s="1012"/>
      <c r="AN68" s="1012"/>
      <c r="AO68" s="1012"/>
      <c r="AP68" s="1012" t="s">
        <v>584</v>
      </c>
      <c r="AQ68" s="1012"/>
      <c r="AR68" s="1012"/>
      <c r="AS68" s="1012"/>
      <c r="AT68" s="1012"/>
      <c r="AU68" s="1012" t="s">
        <v>584</v>
      </c>
      <c r="AV68" s="1012"/>
      <c r="AW68" s="1012"/>
      <c r="AX68" s="1012"/>
      <c r="AY68" s="1012"/>
      <c r="AZ68" s="1013"/>
      <c r="BA68" s="1013"/>
      <c r="BB68" s="1013"/>
      <c r="BC68" s="1013"/>
      <c r="BD68" s="1014"/>
      <c r="BE68" s="237"/>
      <c r="BF68" s="237"/>
      <c r="BG68" s="237"/>
      <c r="BH68" s="237"/>
      <c r="BI68" s="237"/>
      <c r="BJ68" s="237"/>
      <c r="BK68" s="237"/>
      <c r="BL68" s="237"/>
      <c r="BM68" s="237"/>
      <c r="BN68" s="237"/>
      <c r="BO68" s="237"/>
      <c r="BP68" s="237"/>
      <c r="BQ68" s="234">
        <v>62</v>
      </c>
      <c r="BR68" s="239"/>
      <c r="BS68" s="975"/>
      <c r="BT68" s="976"/>
      <c r="BU68" s="976"/>
      <c r="BV68" s="976"/>
      <c r="BW68" s="976"/>
      <c r="BX68" s="976"/>
      <c r="BY68" s="976"/>
      <c r="BZ68" s="976"/>
      <c r="CA68" s="976"/>
      <c r="CB68" s="976"/>
      <c r="CC68" s="976"/>
      <c r="CD68" s="976"/>
      <c r="CE68" s="976"/>
      <c r="CF68" s="976"/>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5"/>
      <c r="DW68" s="976"/>
      <c r="DX68" s="976"/>
      <c r="DY68" s="976"/>
      <c r="DZ68" s="977"/>
      <c r="EA68" s="226"/>
    </row>
    <row r="69" spans="1:131" ht="26.25" customHeight="1" x14ac:dyDescent="0.2">
      <c r="A69" s="234">
        <v>2</v>
      </c>
      <c r="B69" s="1004" t="s">
        <v>578</v>
      </c>
      <c r="C69" s="1005"/>
      <c r="D69" s="1005"/>
      <c r="E69" s="1005"/>
      <c r="F69" s="1005"/>
      <c r="G69" s="1005"/>
      <c r="H69" s="1005"/>
      <c r="I69" s="1005"/>
      <c r="J69" s="1005"/>
      <c r="K69" s="1005"/>
      <c r="L69" s="1005"/>
      <c r="M69" s="1005"/>
      <c r="N69" s="1005"/>
      <c r="O69" s="1005"/>
      <c r="P69" s="1006"/>
      <c r="Q69" s="1007">
        <v>3770</v>
      </c>
      <c r="R69" s="1001"/>
      <c r="S69" s="1001"/>
      <c r="T69" s="1001"/>
      <c r="U69" s="1001"/>
      <c r="V69" s="1001">
        <v>3657</v>
      </c>
      <c r="W69" s="1001"/>
      <c r="X69" s="1001"/>
      <c r="Y69" s="1001"/>
      <c r="Z69" s="1001"/>
      <c r="AA69" s="1001">
        <v>113</v>
      </c>
      <c r="AB69" s="1001"/>
      <c r="AC69" s="1001"/>
      <c r="AD69" s="1001"/>
      <c r="AE69" s="1001"/>
      <c r="AF69" s="1001">
        <v>113</v>
      </c>
      <c r="AG69" s="1001"/>
      <c r="AH69" s="1001"/>
      <c r="AI69" s="1001"/>
      <c r="AJ69" s="1001"/>
      <c r="AK69" s="1001">
        <v>568</v>
      </c>
      <c r="AL69" s="1001"/>
      <c r="AM69" s="1001"/>
      <c r="AN69" s="1001"/>
      <c r="AO69" s="1001"/>
      <c r="AP69" s="1001" t="s">
        <v>584</v>
      </c>
      <c r="AQ69" s="1001"/>
      <c r="AR69" s="1001"/>
      <c r="AS69" s="1001"/>
      <c r="AT69" s="1001"/>
      <c r="AU69" s="1001" t="s">
        <v>584</v>
      </c>
      <c r="AV69" s="1001"/>
      <c r="AW69" s="1001"/>
      <c r="AX69" s="1001"/>
      <c r="AY69" s="1001"/>
      <c r="AZ69" s="1002"/>
      <c r="BA69" s="1002"/>
      <c r="BB69" s="1002"/>
      <c r="BC69" s="1002"/>
      <c r="BD69" s="1003"/>
      <c r="BE69" s="237"/>
      <c r="BF69" s="237"/>
      <c r="BG69" s="237"/>
      <c r="BH69" s="237"/>
      <c r="BI69" s="237"/>
      <c r="BJ69" s="237"/>
      <c r="BK69" s="237"/>
      <c r="BL69" s="237"/>
      <c r="BM69" s="237"/>
      <c r="BN69" s="237"/>
      <c r="BO69" s="237"/>
      <c r="BP69" s="237"/>
      <c r="BQ69" s="234">
        <v>63</v>
      </c>
      <c r="BR69" s="239"/>
      <c r="BS69" s="975"/>
      <c r="BT69" s="976"/>
      <c r="BU69" s="976"/>
      <c r="BV69" s="976"/>
      <c r="BW69" s="976"/>
      <c r="BX69" s="976"/>
      <c r="BY69" s="976"/>
      <c r="BZ69" s="976"/>
      <c r="CA69" s="976"/>
      <c r="CB69" s="976"/>
      <c r="CC69" s="976"/>
      <c r="CD69" s="976"/>
      <c r="CE69" s="976"/>
      <c r="CF69" s="976"/>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5"/>
      <c r="DW69" s="976"/>
      <c r="DX69" s="976"/>
      <c r="DY69" s="976"/>
      <c r="DZ69" s="977"/>
      <c r="EA69" s="226"/>
    </row>
    <row r="70" spans="1:131" ht="26.25" customHeight="1" x14ac:dyDescent="0.2">
      <c r="A70" s="234">
        <v>3</v>
      </c>
      <c r="B70" s="1004" t="s">
        <v>579</v>
      </c>
      <c r="C70" s="1005"/>
      <c r="D70" s="1005"/>
      <c r="E70" s="1005"/>
      <c r="F70" s="1005"/>
      <c r="G70" s="1005"/>
      <c r="H70" s="1005"/>
      <c r="I70" s="1005"/>
      <c r="J70" s="1005"/>
      <c r="K70" s="1005"/>
      <c r="L70" s="1005"/>
      <c r="M70" s="1005"/>
      <c r="N70" s="1005"/>
      <c r="O70" s="1005"/>
      <c r="P70" s="1006"/>
      <c r="Q70" s="1007">
        <v>2127</v>
      </c>
      <c r="R70" s="1001"/>
      <c r="S70" s="1001"/>
      <c r="T70" s="1001"/>
      <c r="U70" s="1001"/>
      <c r="V70" s="1001">
        <v>1810</v>
      </c>
      <c r="W70" s="1001"/>
      <c r="X70" s="1001"/>
      <c r="Y70" s="1001"/>
      <c r="Z70" s="1001"/>
      <c r="AA70" s="1001">
        <v>317</v>
      </c>
      <c r="AB70" s="1001"/>
      <c r="AC70" s="1001"/>
      <c r="AD70" s="1001"/>
      <c r="AE70" s="1001"/>
      <c r="AF70" s="1001">
        <v>2446</v>
      </c>
      <c r="AG70" s="1001"/>
      <c r="AH70" s="1001"/>
      <c r="AI70" s="1001"/>
      <c r="AJ70" s="1001"/>
      <c r="AK70" s="1001">
        <v>441</v>
      </c>
      <c r="AL70" s="1001"/>
      <c r="AM70" s="1001"/>
      <c r="AN70" s="1001"/>
      <c r="AO70" s="1001"/>
      <c r="AP70" s="1001">
        <v>583</v>
      </c>
      <c r="AQ70" s="1001"/>
      <c r="AR70" s="1001"/>
      <c r="AS70" s="1001"/>
      <c r="AT70" s="1001"/>
      <c r="AU70" s="1001">
        <v>267</v>
      </c>
      <c r="AV70" s="1001"/>
      <c r="AW70" s="1001"/>
      <c r="AX70" s="1001"/>
      <c r="AY70" s="1001"/>
      <c r="AZ70" s="1002"/>
      <c r="BA70" s="1002"/>
      <c r="BB70" s="1002"/>
      <c r="BC70" s="1002"/>
      <c r="BD70" s="1003"/>
      <c r="BE70" s="237"/>
      <c r="BF70" s="237"/>
      <c r="BG70" s="237"/>
      <c r="BH70" s="237"/>
      <c r="BI70" s="237"/>
      <c r="BJ70" s="237"/>
      <c r="BK70" s="237"/>
      <c r="BL70" s="237"/>
      <c r="BM70" s="237"/>
      <c r="BN70" s="237"/>
      <c r="BO70" s="237"/>
      <c r="BP70" s="237"/>
      <c r="BQ70" s="234">
        <v>64</v>
      </c>
      <c r="BR70" s="239"/>
      <c r="BS70" s="975"/>
      <c r="BT70" s="976"/>
      <c r="BU70" s="976"/>
      <c r="BV70" s="976"/>
      <c r="BW70" s="976"/>
      <c r="BX70" s="976"/>
      <c r="BY70" s="976"/>
      <c r="BZ70" s="976"/>
      <c r="CA70" s="976"/>
      <c r="CB70" s="976"/>
      <c r="CC70" s="976"/>
      <c r="CD70" s="976"/>
      <c r="CE70" s="976"/>
      <c r="CF70" s="976"/>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5"/>
      <c r="DW70" s="976"/>
      <c r="DX70" s="976"/>
      <c r="DY70" s="976"/>
      <c r="DZ70" s="977"/>
      <c r="EA70" s="226"/>
    </row>
    <row r="71" spans="1:131" ht="26.25" customHeight="1" x14ac:dyDescent="0.2">
      <c r="A71" s="234">
        <v>4</v>
      </c>
      <c r="B71" s="1004" t="s">
        <v>580</v>
      </c>
      <c r="C71" s="1005"/>
      <c r="D71" s="1005"/>
      <c r="E71" s="1005"/>
      <c r="F71" s="1005"/>
      <c r="G71" s="1005"/>
      <c r="H71" s="1005"/>
      <c r="I71" s="1005"/>
      <c r="J71" s="1005"/>
      <c r="K71" s="1005"/>
      <c r="L71" s="1005"/>
      <c r="M71" s="1005"/>
      <c r="N71" s="1005"/>
      <c r="O71" s="1005"/>
      <c r="P71" s="1006"/>
      <c r="Q71" s="1007">
        <v>1229</v>
      </c>
      <c r="R71" s="1001"/>
      <c r="S71" s="1001"/>
      <c r="T71" s="1001"/>
      <c r="U71" s="1001"/>
      <c r="V71" s="1001">
        <v>1216</v>
      </c>
      <c r="W71" s="1001"/>
      <c r="X71" s="1001"/>
      <c r="Y71" s="1001"/>
      <c r="Z71" s="1001"/>
      <c r="AA71" s="1001">
        <v>13</v>
      </c>
      <c r="AB71" s="1001"/>
      <c r="AC71" s="1001"/>
      <c r="AD71" s="1001"/>
      <c r="AE71" s="1001"/>
      <c r="AF71" s="1001">
        <v>13</v>
      </c>
      <c r="AG71" s="1001"/>
      <c r="AH71" s="1001"/>
      <c r="AI71" s="1001"/>
      <c r="AJ71" s="1001"/>
      <c r="AK71" s="1001">
        <v>47</v>
      </c>
      <c r="AL71" s="1001"/>
      <c r="AM71" s="1001"/>
      <c r="AN71" s="1001"/>
      <c r="AO71" s="1001"/>
      <c r="AP71" s="1001">
        <v>685</v>
      </c>
      <c r="AQ71" s="1001"/>
      <c r="AR71" s="1001"/>
      <c r="AS71" s="1001"/>
      <c r="AT71" s="1001"/>
      <c r="AU71" s="1001">
        <v>195</v>
      </c>
      <c r="AV71" s="1001"/>
      <c r="AW71" s="1001"/>
      <c r="AX71" s="1001"/>
      <c r="AY71" s="1001"/>
      <c r="AZ71" s="1002"/>
      <c r="BA71" s="1002"/>
      <c r="BB71" s="1002"/>
      <c r="BC71" s="1002"/>
      <c r="BD71" s="1003"/>
      <c r="BE71" s="237"/>
      <c r="BF71" s="237"/>
      <c r="BG71" s="237"/>
      <c r="BH71" s="237"/>
      <c r="BI71" s="237"/>
      <c r="BJ71" s="237"/>
      <c r="BK71" s="237"/>
      <c r="BL71" s="237"/>
      <c r="BM71" s="237"/>
      <c r="BN71" s="237"/>
      <c r="BO71" s="237"/>
      <c r="BP71" s="237"/>
      <c r="BQ71" s="234">
        <v>65</v>
      </c>
      <c r="BR71" s="239"/>
      <c r="BS71" s="975"/>
      <c r="BT71" s="976"/>
      <c r="BU71" s="976"/>
      <c r="BV71" s="976"/>
      <c r="BW71" s="976"/>
      <c r="BX71" s="976"/>
      <c r="BY71" s="976"/>
      <c r="BZ71" s="976"/>
      <c r="CA71" s="976"/>
      <c r="CB71" s="976"/>
      <c r="CC71" s="976"/>
      <c r="CD71" s="976"/>
      <c r="CE71" s="976"/>
      <c r="CF71" s="976"/>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5"/>
      <c r="DW71" s="976"/>
      <c r="DX71" s="976"/>
      <c r="DY71" s="976"/>
      <c r="DZ71" s="977"/>
      <c r="EA71" s="226"/>
    </row>
    <row r="72" spans="1:131" ht="26.25" customHeight="1" x14ac:dyDescent="0.2">
      <c r="A72" s="234">
        <v>5</v>
      </c>
      <c r="B72" s="1004" t="s">
        <v>581</v>
      </c>
      <c r="C72" s="1005"/>
      <c r="D72" s="1005"/>
      <c r="E72" s="1005"/>
      <c r="F72" s="1005"/>
      <c r="G72" s="1005"/>
      <c r="H72" s="1005"/>
      <c r="I72" s="1005"/>
      <c r="J72" s="1005"/>
      <c r="K72" s="1005"/>
      <c r="L72" s="1005"/>
      <c r="M72" s="1005"/>
      <c r="N72" s="1005"/>
      <c r="O72" s="1005"/>
      <c r="P72" s="1006"/>
      <c r="Q72" s="1007">
        <v>5032</v>
      </c>
      <c r="R72" s="1001"/>
      <c r="S72" s="1001"/>
      <c r="T72" s="1001"/>
      <c r="U72" s="1001"/>
      <c r="V72" s="1001">
        <v>5012</v>
      </c>
      <c r="W72" s="1001"/>
      <c r="X72" s="1001"/>
      <c r="Y72" s="1001"/>
      <c r="Z72" s="1001"/>
      <c r="AA72" s="1001">
        <v>21</v>
      </c>
      <c r="AB72" s="1001"/>
      <c r="AC72" s="1001"/>
      <c r="AD72" s="1001"/>
      <c r="AE72" s="1001"/>
      <c r="AF72" s="1001">
        <v>21</v>
      </c>
      <c r="AG72" s="1001"/>
      <c r="AH72" s="1001"/>
      <c r="AI72" s="1001"/>
      <c r="AJ72" s="1001"/>
      <c r="AK72" s="1001">
        <v>374</v>
      </c>
      <c r="AL72" s="1001"/>
      <c r="AM72" s="1001"/>
      <c r="AN72" s="1001"/>
      <c r="AO72" s="1001"/>
      <c r="AP72" s="1001" t="s">
        <v>584</v>
      </c>
      <c r="AQ72" s="1001"/>
      <c r="AR72" s="1001"/>
      <c r="AS72" s="1001"/>
      <c r="AT72" s="1001"/>
      <c r="AU72" s="1001" t="s">
        <v>584</v>
      </c>
      <c r="AV72" s="1001"/>
      <c r="AW72" s="1001"/>
      <c r="AX72" s="1001"/>
      <c r="AY72" s="1001"/>
      <c r="AZ72" s="1002"/>
      <c r="BA72" s="1002"/>
      <c r="BB72" s="1002"/>
      <c r="BC72" s="1002"/>
      <c r="BD72" s="1003"/>
      <c r="BE72" s="237"/>
      <c r="BF72" s="237"/>
      <c r="BG72" s="237"/>
      <c r="BH72" s="237"/>
      <c r="BI72" s="237"/>
      <c r="BJ72" s="237"/>
      <c r="BK72" s="237"/>
      <c r="BL72" s="237"/>
      <c r="BM72" s="237"/>
      <c r="BN72" s="237"/>
      <c r="BO72" s="237"/>
      <c r="BP72" s="237"/>
      <c r="BQ72" s="234">
        <v>66</v>
      </c>
      <c r="BR72" s="239"/>
      <c r="BS72" s="975"/>
      <c r="BT72" s="976"/>
      <c r="BU72" s="976"/>
      <c r="BV72" s="976"/>
      <c r="BW72" s="976"/>
      <c r="BX72" s="976"/>
      <c r="BY72" s="976"/>
      <c r="BZ72" s="976"/>
      <c r="CA72" s="976"/>
      <c r="CB72" s="976"/>
      <c r="CC72" s="976"/>
      <c r="CD72" s="976"/>
      <c r="CE72" s="976"/>
      <c r="CF72" s="976"/>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5"/>
      <c r="DW72" s="976"/>
      <c r="DX72" s="976"/>
      <c r="DY72" s="976"/>
      <c r="DZ72" s="977"/>
      <c r="EA72" s="226"/>
    </row>
    <row r="73" spans="1:131" ht="26.25" customHeight="1" x14ac:dyDescent="0.2">
      <c r="A73" s="234">
        <v>6</v>
      </c>
      <c r="B73" s="1004" t="s">
        <v>582</v>
      </c>
      <c r="C73" s="1005"/>
      <c r="D73" s="1005"/>
      <c r="E73" s="1005"/>
      <c r="F73" s="1005"/>
      <c r="G73" s="1005"/>
      <c r="H73" s="1005"/>
      <c r="I73" s="1005"/>
      <c r="J73" s="1005"/>
      <c r="K73" s="1005"/>
      <c r="L73" s="1005"/>
      <c r="M73" s="1005"/>
      <c r="N73" s="1005"/>
      <c r="O73" s="1005"/>
      <c r="P73" s="1006"/>
      <c r="Q73" s="1007">
        <v>301</v>
      </c>
      <c r="R73" s="1001"/>
      <c r="S73" s="1001"/>
      <c r="T73" s="1001"/>
      <c r="U73" s="1001"/>
      <c r="V73" s="1001">
        <v>268</v>
      </c>
      <c r="W73" s="1001"/>
      <c r="X73" s="1001"/>
      <c r="Y73" s="1001"/>
      <c r="Z73" s="1001"/>
      <c r="AA73" s="1001">
        <v>33</v>
      </c>
      <c r="AB73" s="1001"/>
      <c r="AC73" s="1001"/>
      <c r="AD73" s="1001"/>
      <c r="AE73" s="1001"/>
      <c r="AF73" s="1001">
        <v>33</v>
      </c>
      <c r="AG73" s="1001"/>
      <c r="AH73" s="1001"/>
      <c r="AI73" s="1001"/>
      <c r="AJ73" s="1001"/>
      <c r="AK73" s="1001">
        <v>25</v>
      </c>
      <c r="AL73" s="1001"/>
      <c r="AM73" s="1001"/>
      <c r="AN73" s="1001"/>
      <c r="AO73" s="1001"/>
      <c r="AP73" s="1001" t="s">
        <v>584</v>
      </c>
      <c r="AQ73" s="1001"/>
      <c r="AR73" s="1001"/>
      <c r="AS73" s="1001"/>
      <c r="AT73" s="1001"/>
      <c r="AU73" s="1001" t="s">
        <v>584</v>
      </c>
      <c r="AV73" s="1001"/>
      <c r="AW73" s="1001"/>
      <c r="AX73" s="1001"/>
      <c r="AY73" s="1001"/>
      <c r="AZ73" s="1002"/>
      <c r="BA73" s="1002"/>
      <c r="BB73" s="1002"/>
      <c r="BC73" s="1002"/>
      <c r="BD73" s="1003"/>
      <c r="BE73" s="237"/>
      <c r="BF73" s="237"/>
      <c r="BG73" s="237"/>
      <c r="BH73" s="237"/>
      <c r="BI73" s="237"/>
      <c r="BJ73" s="237"/>
      <c r="BK73" s="237"/>
      <c r="BL73" s="237"/>
      <c r="BM73" s="237"/>
      <c r="BN73" s="237"/>
      <c r="BO73" s="237"/>
      <c r="BP73" s="237"/>
      <c r="BQ73" s="234">
        <v>67</v>
      </c>
      <c r="BR73" s="239"/>
      <c r="BS73" s="975"/>
      <c r="BT73" s="976"/>
      <c r="BU73" s="976"/>
      <c r="BV73" s="976"/>
      <c r="BW73" s="976"/>
      <c r="BX73" s="976"/>
      <c r="BY73" s="976"/>
      <c r="BZ73" s="976"/>
      <c r="CA73" s="976"/>
      <c r="CB73" s="976"/>
      <c r="CC73" s="976"/>
      <c r="CD73" s="976"/>
      <c r="CE73" s="976"/>
      <c r="CF73" s="976"/>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5"/>
      <c r="DW73" s="976"/>
      <c r="DX73" s="976"/>
      <c r="DY73" s="976"/>
      <c r="DZ73" s="977"/>
      <c r="EA73" s="226"/>
    </row>
    <row r="74" spans="1:131" ht="26.25" customHeight="1" x14ac:dyDescent="0.2">
      <c r="A74" s="234">
        <v>7</v>
      </c>
      <c r="B74" s="1004" t="s">
        <v>583</v>
      </c>
      <c r="C74" s="1005"/>
      <c r="D74" s="1005"/>
      <c r="E74" s="1005"/>
      <c r="F74" s="1005"/>
      <c r="G74" s="1005"/>
      <c r="H74" s="1005"/>
      <c r="I74" s="1005"/>
      <c r="J74" s="1005"/>
      <c r="K74" s="1005"/>
      <c r="L74" s="1005"/>
      <c r="M74" s="1005"/>
      <c r="N74" s="1005"/>
      <c r="O74" s="1005"/>
      <c r="P74" s="1006"/>
      <c r="Q74" s="1007">
        <v>120855</v>
      </c>
      <c r="R74" s="1001"/>
      <c r="S74" s="1001"/>
      <c r="T74" s="1001"/>
      <c r="U74" s="1001"/>
      <c r="V74" s="1001">
        <v>114071</v>
      </c>
      <c r="W74" s="1001"/>
      <c r="X74" s="1001"/>
      <c r="Y74" s="1001"/>
      <c r="Z74" s="1001"/>
      <c r="AA74" s="1001">
        <v>6784</v>
      </c>
      <c r="AB74" s="1001"/>
      <c r="AC74" s="1001"/>
      <c r="AD74" s="1001"/>
      <c r="AE74" s="1001"/>
      <c r="AF74" s="1001">
        <v>6784</v>
      </c>
      <c r="AG74" s="1001"/>
      <c r="AH74" s="1001"/>
      <c r="AI74" s="1001"/>
      <c r="AJ74" s="1001"/>
      <c r="AK74" s="1001" t="s">
        <v>584</v>
      </c>
      <c r="AL74" s="1001"/>
      <c r="AM74" s="1001"/>
      <c r="AN74" s="1001"/>
      <c r="AO74" s="1001"/>
      <c r="AP74" s="1001" t="s">
        <v>584</v>
      </c>
      <c r="AQ74" s="1001"/>
      <c r="AR74" s="1001"/>
      <c r="AS74" s="1001"/>
      <c r="AT74" s="1001"/>
      <c r="AU74" s="1001" t="s">
        <v>584</v>
      </c>
      <c r="AV74" s="1001"/>
      <c r="AW74" s="1001"/>
      <c r="AX74" s="1001"/>
      <c r="AY74" s="1001"/>
      <c r="AZ74" s="1002"/>
      <c r="BA74" s="1002"/>
      <c r="BB74" s="1002"/>
      <c r="BC74" s="1002"/>
      <c r="BD74" s="1003"/>
      <c r="BE74" s="237"/>
      <c r="BF74" s="237"/>
      <c r="BG74" s="237"/>
      <c r="BH74" s="237"/>
      <c r="BI74" s="237"/>
      <c r="BJ74" s="237"/>
      <c r="BK74" s="237"/>
      <c r="BL74" s="237"/>
      <c r="BM74" s="237"/>
      <c r="BN74" s="237"/>
      <c r="BO74" s="237"/>
      <c r="BP74" s="237"/>
      <c r="BQ74" s="234">
        <v>68</v>
      </c>
      <c r="BR74" s="239"/>
      <c r="BS74" s="975"/>
      <c r="BT74" s="976"/>
      <c r="BU74" s="976"/>
      <c r="BV74" s="976"/>
      <c r="BW74" s="976"/>
      <c r="BX74" s="976"/>
      <c r="BY74" s="976"/>
      <c r="BZ74" s="976"/>
      <c r="CA74" s="976"/>
      <c r="CB74" s="976"/>
      <c r="CC74" s="976"/>
      <c r="CD74" s="976"/>
      <c r="CE74" s="976"/>
      <c r="CF74" s="976"/>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5"/>
      <c r="DW74" s="976"/>
      <c r="DX74" s="976"/>
      <c r="DY74" s="976"/>
      <c r="DZ74" s="977"/>
      <c r="EA74" s="226"/>
    </row>
    <row r="75" spans="1:131" ht="26.25" customHeight="1" x14ac:dyDescent="0.2">
      <c r="A75" s="234">
        <v>8</v>
      </c>
      <c r="B75" s="1004"/>
      <c r="C75" s="1005"/>
      <c r="D75" s="1005"/>
      <c r="E75" s="1005"/>
      <c r="F75" s="1005"/>
      <c r="G75" s="1005"/>
      <c r="H75" s="1005"/>
      <c r="I75" s="1005"/>
      <c r="J75" s="1005"/>
      <c r="K75" s="1005"/>
      <c r="L75" s="1005"/>
      <c r="M75" s="1005"/>
      <c r="N75" s="1005"/>
      <c r="O75" s="1005"/>
      <c r="P75" s="1006"/>
      <c r="Q75" s="1008"/>
      <c r="R75" s="1009"/>
      <c r="S75" s="1009"/>
      <c r="T75" s="1009"/>
      <c r="U75" s="1010"/>
      <c r="V75" s="1011"/>
      <c r="W75" s="1009"/>
      <c r="X75" s="1009"/>
      <c r="Y75" s="1009"/>
      <c r="Z75" s="1010"/>
      <c r="AA75" s="1011"/>
      <c r="AB75" s="1009"/>
      <c r="AC75" s="1009"/>
      <c r="AD75" s="1009"/>
      <c r="AE75" s="1010"/>
      <c r="AF75" s="1011"/>
      <c r="AG75" s="1009"/>
      <c r="AH75" s="1009"/>
      <c r="AI75" s="1009"/>
      <c r="AJ75" s="1010"/>
      <c r="AK75" s="1011"/>
      <c r="AL75" s="1009"/>
      <c r="AM75" s="1009"/>
      <c r="AN75" s="1009"/>
      <c r="AO75" s="1010"/>
      <c r="AP75" s="1011"/>
      <c r="AQ75" s="1009"/>
      <c r="AR75" s="1009"/>
      <c r="AS75" s="1009"/>
      <c r="AT75" s="1010"/>
      <c r="AU75" s="1011"/>
      <c r="AV75" s="1009"/>
      <c r="AW75" s="1009"/>
      <c r="AX75" s="1009"/>
      <c r="AY75" s="1010"/>
      <c r="AZ75" s="1002"/>
      <c r="BA75" s="1002"/>
      <c r="BB75" s="1002"/>
      <c r="BC75" s="1002"/>
      <c r="BD75" s="1003"/>
      <c r="BE75" s="237"/>
      <c r="BF75" s="237"/>
      <c r="BG75" s="237"/>
      <c r="BH75" s="237"/>
      <c r="BI75" s="237"/>
      <c r="BJ75" s="237"/>
      <c r="BK75" s="237"/>
      <c r="BL75" s="237"/>
      <c r="BM75" s="237"/>
      <c r="BN75" s="237"/>
      <c r="BO75" s="237"/>
      <c r="BP75" s="237"/>
      <c r="BQ75" s="234">
        <v>69</v>
      </c>
      <c r="BR75" s="239"/>
      <c r="BS75" s="975"/>
      <c r="BT75" s="976"/>
      <c r="BU75" s="976"/>
      <c r="BV75" s="976"/>
      <c r="BW75" s="976"/>
      <c r="BX75" s="976"/>
      <c r="BY75" s="976"/>
      <c r="BZ75" s="976"/>
      <c r="CA75" s="976"/>
      <c r="CB75" s="976"/>
      <c r="CC75" s="976"/>
      <c r="CD75" s="976"/>
      <c r="CE75" s="976"/>
      <c r="CF75" s="976"/>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5"/>
      <c r="DW75" s="976"/>
      <c r="DX75" s="976"/>
      <c r="DY75" s="976"/>
      <c r="DZ75" s="977"/>
      <c r="EA75" s="226"/>
    </row>
    <row r="76" spans="1:131" ht="26.25" customHeight="1" x14ac:dyDescent="0.2">
      <c r="A76" s="234">
        <v>9</v>
      </c>
      <c r="B76" s="1004"/>
      <c r="C76" s="1005"/>
      <c r="D76" s="1005"/>
      <c r="E76" s="1005"/>
      <c r="F76" s="1005"/>
      <c r="G76" s="1005"/>
      <c r="H76" s="1005"/>
      <c r="I76" s="1005"/>
      <c r="J76" s="1005"/>
      <c r="K76" s="1005"/>
      <c r="L76" s="1005"/>
      <c r="M76" s="1005"/>
      <c r="N76" s="1005"/>
      <c r="O76" s="1005"/>
      <c r="P76" s="1006"/>
      <c r="Q76" s="1008"/>
      <c r="R76" s="1009"/>
      <c r="S76" s="1009"/>
      <c r="T76" s="1009"/>
      <c r="U76" s="1010"/>
      <c r="V76" s="1011"/>
      <c r="W76" s="1009"/>
      <c r="X76" s="1009"/>
      <c r="Y76" s="1009"/>
      <c r="Z76" s="1010"/>
      <c r="AA76" s="1011"/>
      <c r="AB76" s="1009"/>
      <c r="AC76" s="1009"/>
      <c r="AD76" s="1009"/>
      <c r="AE76" s="1010"/>
      <c r="AF76" s="1011"/>
      <c r="AG76" s="1009"/>
      <c r="AH76" s="1009"/>
      <c r="AI76" s="1009"/>
      <c r="AJ76" s="1010"/>
      <c r="AK76" s="1011"/>
      <c r="AL76" s="1009"/>
      <c r="AM76" s="1009"/>
      <c r="AN76" s="1009"/>
      <c r="AO76" s="1010"/>
      <c r="AP76" s="1011"/>
      <c r="AQ76" s="1009"/>
      <c r="AR76" s="1009"/>
      <c r="AS76" s="1009"/>
      <c r="AT76" s="1010"/>
      <c r="AU76" s="1011"/>
      <c r="AV76" s="1009"/>
      <c r="AW76" s="1009"/>
      <c r="AX76" s="1009"/>
      <c r="AY76" s="1010"/>
      <c r="AZ76" s="1002"/>
      <c r="BA76" s="1002"/>
      <c r="BB76" s="1002"/>
      <c r="BC76" s="1002"/>
      <c r="BD76" s="1003"/>
      <c r="BE76" s="237"/>
      <c r="BF76" s="237"/>
      <c r="BG76" s="237"/>
      <c r="BH76" s="237"/>
      <c r="BI76" s="237"/>
      <c r="BJ76" s="237"/>
      <c r="BK76" s="237"/>
      <c r="BL76" s="237"/>
      <c r="BM76" s="237"/>
      <c r="BN76" s="237"/>
      <c r="BO76" s="237"/>
      <c r="BP76" s="237"/>
      <c r="BQ76" s="234">
        <v>70</v>
      </c>
      <c r="BR76" s="239"/>
      <c r="BS76" s="975"/>
      <c r="BT76" s="976"/>
      <c r="BU76" s="976"/>
      <c r="BV76" s="976"/>
      <c r="BW76" s="976"/>
      <c r="BX76" s="976"/>
      <c r="BY76" s="976"/>
      <c r="BZ76" s="976"/>
      <c r="CA76" s="976"/>
      <c r="CB76" s="976"/>
      <c r="CC76" s="976"/>
      <c r="CD76" s="976"/>
      <c r="CE76" s="976"/>
      <c r="CF76" s="976"/>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5"/>
      <c r="DW76" s="976"/>
      <c r="DX76" s="976"/>
      <c r="DY76" s="976"/>
      <c r="DZ76" s="977"/>
      <c r="EA76" s="226"/>
    </row>
    <row r="77" spans="1:131" ht="26.25" customHeight="1" x14ac:dyDescent="0.2">
      <c r="A77" s="234">
        <v>10</v>
      </c>
      <c r="B77" s="1004"/>
      <c r="C77" s="1005"/>
      <c r="D77" s="1005"/>
      <c r="E77" s="1005"/>
      <c r="F77" s="1005"/>
      <c r="G77" s="1005"/>
      <c r="H77" s="1005"/>
      <c r="I77" s="1005"/>
      <c r="J77" s="1005"/>
      <c r="K77" s="1005"/>
      <c r="L77" s="1005"/>
      <c r="M77" s="1005"/>
      <c r="N77" s="1005"/>
      <c r="O77" s="1005"/>
      <c r="P77" s="1006"/>
      <c r="Q77" s="1008"/>
      <c r="R77" s="1009"/>
      <c r="S77" s="1009"/>
      <c r="T77" s="1009"/>
      <c r="U77" s="1010"/>
      <c r="V77" s="1011"/>
      <c r="W77" s="1009"/>
      <c r="X77" s="1009"/>
      <c r="Y77" s="1009"/>
      <c r="Z77" s="1010"/>
      <c r="AA77" s="1011"/>
      <c r="AB77" s="1009"/>
      <c r="AC77" s="1009"/>
      <c r="AD77" s="1009"/>
      <c r="AE77" s="1010"/>
      <c r="AF77" s="1011"/>
      <c r="AG77" s="1009"/>
      <c r="AH77" s="1009"/>
      <c r="AI77" s="1009"/>
      <c r="AJ77" s="1010"/>
      <c r="AK77" s="1011"/>
      <c r="AL77" s="1009"/>
      <c r="AM77" s="1009"/>
      <c r="AN77" s="1009"/>
      <c r="AO77" s="1010"/>
      <c r="AP77" s="1011"/>
      <c r="AQ77" s="1009"/>
      <c r="AR77" s="1009"/>
      <c r="AS77" s="1009"/>
      <c r="AT77" s="1010"/>
      <c r="AU77" s="1011"/>
      <c r="AV77" s="1009"/>
      <c r="AW77" s="1009"/>
      <c r="AX77" s="1009"/>
      <c r="AY77" s="1010"/>
      <c r="AZ77" s="1002"/>
      <c r="BA77" s="1002"/>
      <c r="BB77" s="1002"/>
      <c r="BC77" s="1002"/>
      <c r="BD77" s="1003"/>
      <c r="BE77" s="237"/>
      <c r="BF77" s="237"/>
      <c r="BG77" s="237"/>
      <c r="BH77" s="237"/>
      <c r="BI77" s="237"/>
      <c r="BJ77" s="237"/>
      <c r="BK77" s="237"/>
      <c r="BL77" s="237"/>
      <c r="BM77" s="237"/>
      <c r="BN77" s="237"/>
      <c r="BO77" s="237"/>
      <c r="BP77" s="237"/>
      <c r="BQ77" s="234">
        <v>71</v>
      </c>
      <c r="BR77" s="239"/>
      <c r="BS77" s="975"/>
      <c r="BT77" s="976"/>
      <c r="BU77" s="976"/>
      <c r="BV77" s="976"/>
      <c r="BW77" s="976"/>
      <c r="BX77" s="976"/>
      <c r="BY77" s="976"/>
      <c r="BZ77" s="976"/>
      <c r="CA77" s="976"/>
      <c r="CB77" s="976"/>
      <c r="CC77" s="976"/>
      <c r="CD77" s="976"/>
      <c r="CE77" s="976"/>
      <c r="CF77" s="976"/>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5"/>
      <c r="DW77" s="976"/>
      <c r="DX77" s="976"/>
      <c r="DY77" s="976"/>
      <c r="DZ77" s="977"/>
      <c r="EA77" s="226"/>
    </row>
    <row r="78" spans="1:131" ht="26.25" customHeight="1" x14ac:dyDescent="0.2">
      <c r="A78" s="234">
        <v>11</v>
      </c>
      <c r="B78" s="1004"/>
      <c r="C78" s="1005"/>
      <c r="D78" s="1005"/>
      <c r="E78" s="1005"/>
      <c r="F78" s="1005"/>
      <c r="G78" s="1005"/>
      <c r="H78" s="1005"/>
      <c r="I78" s="1005"/>
      <c r="J78" s="1005"/>
      <c r="K78" s="1005"/>
      <c r="L78" s="1005"/>
      <c r="M78" s="1005"/>
      <c r="N78" s="1005"/>
      <c r="O78" s="1005"/>
      <c r="P78" s="1006"/>
      <c r="Q78" s="1007"/>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37"/>
      <c r="BF78" s="237"/>
      <c r="BG78" s="237"/>
      <c r="BH78" s="237"/>
      <c r="BI78" s="237"/>
      <c r="BJ78" s="226"/>
      <c r="BK78" s="226"/>
      <c r="BL78" s="226"/>
      <c r="BM78" s="226"/>
      <c r="BN78" s="226"/>
      <c r="BO78" s="237"/>
      <c r="BP78" s="237"/>
      <c r="BQ78" s="234">
        <v>72</v>
      </c>
      <c r="BR78" s="239"/>
      <c r="BS78" s="975"/>
      <c r="BT78" s="976"/>
      <c r="BU78" s="976"/>
      <c r="BV78" s="976"/>
      <c r="BW78" s="976"/>
      <c r="BX78" s="976"/>
      <c r="BY78" s="976"/>
      <c r="BZ78" s="976"/>
      <c r="CA78" s="976"/>
      <c r="CB78" s="976"/>
      <c r="CC78" s="976"/>
      <c r="CD78" s="976"/>
      <c r="CE78" s="976"/>
      <c r="CF78" s="976"/>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5"/>
      <c r="DW78" s="976"/>
      <c r="DX78" s="976"/>
      <c r="DY78" s="976"/>
      <c r="DZ78" s="977"/>
      <c r="EA78" s="226"/>
    </row>
    <row r="79" spans="1:131" ht="26.25" customHeight="1" x14ac:dyDescent="0.2">
      <c r="A79" s="234">
        <v>12</v>
      </c>
      <c r="B79" s="1004"/>
      <c r="C79" s="1005"/>
      <c r="D79" s="1005"/>
      <c r="E79" s="1005"/>
      <c r="F79" s="1005"/>
      <c r="G79" s="1005"/>
      <c r="H79" s="1005"/>
      <c r="I79" s="1005"/>
      <c r="J79" s="1005"/>
      <c r="K79" s="1005"/>
      <c r="L79" s="1005"/>
      <c r="M79" s="1005"/>
      <c r="N79" s="1005"/>
      <c r="O79" s="1005"/>
      <c r="P79" s="1006"/>
      <c r="Q79" s="1007"/>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37"/>
      <c r="BF79" s="237"/>
      <c r="BG79" s="237"/>
      <c r="BH79" s="237"/>
      <c r="BI79" s="237"/>
      <c r="BJ79" s="226"/>
      <c r="BK79" s="226"/>
      <c r="BL79" s="226"/>
      <c r="BM79" s="226"/>
      <c r="BN79" s="226"/>
      <c r="BO79" s="237"/>
      <c r="BP79" s="237"/>
      <c r="BQ79" s="234">
        <v>73</v>
      </c>
      <c r="BR79" s="239"/>
      <c r="BS79" s="975"/>
      <c r="BT79" s="976"/>
      <c r="BU79" s="976"/>
      <c r="BV79" s="976"/>
      <c r="BW79" s="976"/>
      <c r="BX79" s="976"/>
      <c r="BY79" s="976"/>
      <c r="BZ79" s="976"/>
      <c r="CA79" s="976"/>
      <c r="CB79" s="976"/>
      <c r="CC79" s="976"/>
      <c r="CD79" s="976"/>
      <c r="CE79" s="976"/>
      <c r="CF79" s="976"/>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5"/>
      <c r="DW79" s="976"/>
      <c r="DX79" s="976"/>
      <c r="DY79" s="976"/>
      <c r="DZ79" s="977"/>
      <c r="EA79" s="226"/>
    </row>
    <row r="80" spans="1:131" ht="26.25" customHeight="1" x14ac:dyDescent="0.2">
      <c r="A80" s="234">
        <v>13</v>
      </c>
      <c r="B80" s="1004"/>
      <c r="C80" s="1005"/>
      <c r="D80" s="1005"/>
      <c r="E80" s="1005"/>
      <c r="F80" s="1005"/>
      <c r="G80" s="1005"/>
      <c r="H80" s="1005"/>
      <c r="I80" s="1005"/>
      <c r="J80" s="1005"/>
      <c r="K80" s="1005"/>
      <c r="L80" s="1005"/>
      <c r="M80" s="1005"/>
      <c r="N80" s="1005"/>
      <c r="O80" s="1005"/>
      <c r="P80" s="1006"/>
      <c r="Q80" s="1007"/>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37"/>
      <c r="BF80" s="237"/>
      <c r="BG80" s="237"/>
      <c r="BH80" s="237"/>
      <c r="BI80" s="237"/>
      <c r="BJ80" s="237"/>
      <c r="BK80" s="237"/>
      <c r="BL80" s="237"/>
      <c r="BM80" s="237"/>
      <c r="BN80" s="237"/>
      <c r="BO80" s="237"/>
      <c r="BP80" s="237"/>
      <c r="BQ80" s="234">
        <v>74</v>
      </c>
      <c r="BR80" s="239"/>
      <c r="BS80" s="975"/>
      <c r="BT80" s="976"/>
      <c r="BU80" s="976"/>
      <c r="BV80" s="976"/>
      <c r="BW80" s="976"/>
      <c r="BX80" s="976"/>
      <c r="BY80" s="976"/>
      <c r="BZ80" s="976"/>
      <c r="CA80" s="976"/>
      <c r="CB80" s="976"/>
      <c r="CC80" s="976"/>
      <c r="CD80" s="976"/>
      <c r="CE80" s="976"/>
      <c r="CF80" s="976"/>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5"/>
      <c r="DW80" s="976"/>
      <c r="DX80" s="976"/>
      <c r="DY80" s="976"/>
      <c r="DZ80" s="977"/>
      <c r="EA80" s="226"/>
    </row>
    <row r="81" spans="1:131" ht="26.25" customHeight="1" x14ac:dyDescent="0.2">
      <c r="A81" s="234">
        <v>14</v>
      </c>
      <c r="B81" s="1004"/>
      <c r="C81" s="1005"/>
      <c r="D81" s="1005"/>
      <c r="E81" s="1005"/>
      <c r="F81" s="1005"/>
      <c r="G81" s="1005"/>
      <c r="H81" s="1005"/>
      <c r="I81" s="1005"/>
      <c r="J81" s="1005"/>
      <c r="K81" s="1005"/>
      <c r="L81" s="1005"/>
      <c r="M81" s="1005"/>
      <c r="N81" s="1005"/>
      <c r="O81" s="1005"/>
      <c r="P81" s="1006"/>
      <c r="Q81" s="1007"/>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37"/>
      <c r="BF81" s="237"/>
      <c r="BG81" s="237"/>
      <c r="BH81" s="237"/>
      <c r="BI81" s="237"/>
      <c r="BJ81" s="237"/>
      <c r="BK81" s="237"/>
      <c r="BL81" s="237"/>
      <c r="BM81" s="237"/>
      <c r="BN81" s="237"/>
      <c r="BO81" s="237"/>
      <c r="BP81" s="237"/>
      <c r="BQ81" s="234">
        <v>75</v>
      </c>
      <c r="BR81" s="239"/>
      <c r="BS81" s="975"/>
      <c r="BT81" s="976"/>
      <c r="BU81" s="976"/>
      <c r="BV81" s="976"/>
      <c r="BW81" s="976"/>
      <c r="BX81" s="976"/>
      <c r="BY81" s="976"/>
      <c r="BZ81" s="976"/>
      <c r="CA81" s="976"/>
      <c r="CB81" s="976"/>
      <c r="CC81" s="976"/>
      <c r="CD81" s="976"/>
      <c r="CE81" s="976"/>
      <c r="CF81" s="976"/>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5"/>
      <c r="DW81" s="976"/>
      <c r="DX81" s="976"/>
      <c r="DY81" s="976"/>
      <c r="DZ81" s="977"/>
      <c r="EA81" s="226"/>
    </row>
    <row r="82" spans="1:131" ht="26.25" customHeight="1" x14ac:dyDescent="0.2">
      <c r="A82" s="234">
        <v>15</v>
      </c>
      <c r="B82" s="1004"/>
      <c r="C82" s="1005"/>
      <c r="D82" s="1005"/>
      <c r="E82" s="1005"/>
      <c r="F82" s="1005"/>
      <c r="G82" s="1005"/>
      <c r="H82" s="1005"/>
      <c r="I82" s="1005"/>
      <c r="J82" s="1005"/>
      <c r="K82" s="1005"/>
      <c r="L82" s="1005"/>
      <c r="M82" s="1005"/>
      <c r="N82" s="1005"/>
      <c r="O82" s="1005"/>
      <c r="P82" s="1006"/>
      <c r="Q82" s="1007"/>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37"/>
      <c r="BF82" s="237"/>
      <c r="BG82" s="237"/>
      <c r="BH82" s="237"/>
      <c r="BI82" s="237"/>
      <c r="BJ82" s="237"/>
      <c r="BK82" s="237"/>
      <c r="BL82" s="237"/>
      <c r="BM82" s="237"/>
      <c r="BN82" s="237"/>
      <c r="BO82" s="237"/>
      <c r="BP82" s="237"/>
      <c r="BQ82" s="234">
        <v>76</v>
      </c>
      <c r="BR82" s="239"/>
      <c r="BS82" s="975"/>
      <c r="BT82" s="976"/>
      <c r="BU82" s="976"/>
      <c r="BV82" s="976"/>
      <c r="BW82" s="976"/>
      <c r="BX82" s="976"/>
      <c r="BY82" s="976"/>
      <c r="BZ82" s="976"/>
      <c r="CA82" s="976"/>
      <c r="CB82" s="976"/>
      <c r="CC82" s="976"/>
      <c r="CD82" s="976"/>
      <c r="CE82" s="976"/>
      <c r="CF82" s="976"/>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5"/>
      <c r="DW82" s="976"/>
      <c r="DX82" s="976"/>
      <c r="DY82" s="976"/>
      <c r="DZ82" s="977"/>
      <c r="EA82" s="226"/>
    </row>
    <row r="83" spans="1:131" ht="26.25" customHeight="1" x14ac:dyDescent="0.2">
      <c r="A83" s="234">
        <v>16</v>
      </c>
      <c r="B83" s="1004"/>
      <c r="C83" s="1005"/>
      <c r="D83" s="1005"/>
      <c r="E83" s="1005"/>
      <c r="F83" s="1005"/>
      <c r="G83" s="1005"/>
      <c r="H83" s="1005"/>
      <c r="I83" s="1005"/>
      <c r="J83" s="1005"/>
      <c r="K83" s="1005"/>
      <c r="L83" s="1005"/>
      <c r="M83" s="1005"/>
      <c r="N83" s="1005"/>
      <c r="O83" s="1005"/>
      <c r="P83" s="1006"/>
      <c r="Q83" s="1007"/>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37"/>
      <c r="BF83" s="237"/>
      <c r="BG83" s="237"/>
      <c r="BH83" s="237"/>
      <c r="BI83" s="237"/>
      <c r="BJ83" s="237"/>
      <c r="BK83" s="237"/>
      <c r="BL83" s="237"/>
      <c r="BM83" s="237"/>
      <c r="BN83" s="237"/>
      <c r="BO83" s="237"/>
      <c r="BP83" s="237"/>
      <c r="BQ83" s="234">
        <v>77</v>
      </c>
      <c r="BR83" s="239"/>
      <c r="BS83" s="975"/>
      <c r="BT83" s="976"/>
      <c r="BU83" s="976"/>
      <c r="BV83" s="976"/>
      <c r="BW83" s="976"/>
      <c r="BX83" s="976"/>
      <c r="BY83" s="976"/>
      <c r="BZ83" s="976"/>
      <c r="CA83" s="976"/>
      <c r="CB83" s="976"/>
      <c r="CC83" s="976"/>
      <c r="CD83" s="976"/>
      <c r="CE83" s="976"/>
      <c r="CF83" s="976"/>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5"/>
      <c r="DW83" s="976"/>
      <c r="DX83" s="976"/>
      <c r="DY83" s="976"/>
      <c r="DZ83" s="977"/>
      <c r="EA83" s="226"/>
    </row>
    <row r="84" spans="1:131" ht="26.25" customHeight="1" x14ac:dyDescent="0.2">
      <c r="A84" s="234">
        <v>17</v>
      </c>
      <c r="B84" s="1004"/>
      <c r="C84" s="1005"/>
      <c r="D84" s="1005"/>
      <c r="E84" s="1005"/>
      <c r="F84" s="1005"/>
      <c r="G84" s="1005"/>
      <c r="H84" s="1005"/>
      <c r="I84" s="1005"/>
      <c r="J84" s="1005"/>
      <c r="K84" s="1005"/>
      <c r="L84" s="1005"/>
      <c r="M84" s="1005"/>
      <c r="N84" s="1005"/>
      <c r="O84" s="1005"/>
      <c r="P84" s="1006"/>
      <c r="Q84" s="1007"/>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37"/>
      <c r="BF84" s="237"/>
      <c r="BG84" s="237"/>
      <c r="BH84" s="237"/>
      <c r="BI84" s="237"/>
      <c r="BJ84" s="237"/>
      <c r="BK84" s="237"/>
      <c r="BL84" s="237"/>
      <c r="BM84" s="237"/>
      <c r="BN84" s="237"/>
      <c r="BO84" s="237"/>
      <c r="BP84" s="237"/>
      <c r="BQ84" s="234">
        <v>78</v>
      </c>
      <c r="BR84" s="239"/>
      <c r="BS84" s="975"/>
      <c r="BT84" s="976"/>
      <c r="BU84" s="976"/>
      <c r="BV84" s="976"/>
      <c r="BW84" s="976"/>
      <c r="BX84" s="976"/>
      <c r="BY84" s="976"/>
      <c r="BZ84" s="976"/>
      <c r="CA84" s="976"/>
      <c r="CB84" s="976"/>
      <c r="CC84" s="976"/>
      <c r="CD84" s="976"/>
      <c r="CE84" s="976"/>
      <c r="CF84" s="976"/>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5"/>
      <c r="DW84" s="976"/>
      <c r="DX84" s="976"/>
      <c r="DY84" s="976"/>
      <c r="DZ84" s="977"/>
      <c r="EA84" s="226"/>
    </row>
    <row r="85" spans="1:131" ht="26.25" customHeight="1" x14ac:dyDescent="0.2">
      <c r="A85" s="234">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37"/>
      <c r="BF85" s="237"/>
      <c r="BG85" s="237"/>
      <c r="BH85" s="237"/>
      <c r="BI85" s="237"/>
      <c r="BJ85" s="237"/>
      <c r="BK85" s="237"/>
      <c r="BL85" s="237"/>
      <c r="BM85" s="237"/>
      <c r="BN85" s="237"/>
      <c r="BO85" s="237"/>
      <c r="BP85" s="237"/>
      <c r="BQ85" s="234">
        <v>79</v>
      </c>
      <c r="BR85" s="239"/>
      <c r="BS85" s="975"/>
      <c r="BT85" s="976"/>
      <c r="BU85" s="976"/>
      <c r="BV85" s="976"/>
      <c r="BW85" s="976"/>
      <c r="BX85" s="976"/>
      <c r="BY85" s="976"/>
      <c r="BZ85" s="976"/>
      <c r="CA85" s="976"/>
      <c r="CB85" s="976"/>
      <c r="CC85" s="976"/>
      <c r="CD85" s="976"/>
      <c r="CE85" s="976"/>
      <c r="CF85" s="976"/>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5"/>
      <c r="DW85" s="976"/>
      <c r="DX85" s="976"/>
      <c r="DY85" s="976"/>
      <c r="DZ85" s="977"/>
      <c r="EA85" s="226"/>
    </row>
    <row r="86" spans="1:131" ht="26.25" customHeight="1" x14ac:dyDescent="0.2">
      <c r="A86" s="234">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37"/>
      <c r="BF86" s="237"/>
      <c r="BG86" s="237"/>
      <c r="BH86" s="237"/>
      <c r="BI86" s="237"/>
      <c r="BJ86" s="237"/>
      <c r="BK86" s="237"/>
      <c r="BL86" s="237"/>
      <c r="BM86" s="237"/>
      <c r="BN86" s="237"/>
      <c r="BO86" s="237"/>
      <c r="BP86" s="237"/>
      <c r="BQ86" s="234">
        <v>80</v>
      </c>
      <c r="BR86" s="239"/>
      <c r="BS86" s="975"/>
      <c r="BT86" s="976"/>
      <c r="BU86" s="976"/>
      <c r="BV86" s="976"/>
      <c r="BW86" s="976"/>
      <c r="BX86" s="976"/>
      <c r="BY86" s="976"/>
      <c r="BZ86" s="976"/>
      <c r="CA86" s="976"/>
      <c r="CB86" s="976"/>
      <c r="CC86" s="976"/>
      <c r="CD86" s="976"/>
      <c r="CE86" s="976"/>
      <c r="CF86" s="976"/>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5"/>
      <c r="DW86" s="976"/>
      <c r="DX86" s="976"/>
      <c r="DY86" s="976"/>
      <c r="DZ86" s="977"/>
      <c r="EA86" s="226"/>
    </row>
    <row r="87" spans="1:131" ht="26.25" customHeight="1" x14ac:dyDescent="0.2">
      <c r="A87" s="240">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37"/>
      <c r="BF87" s="237"/>
      <c r="BG87" s="237"/>
      <c r="BH87" s="237"/>
      <c r="BI87" s="237"/>
      <c r="BJ87" s="237"/>
      <c r="BK87" s="237"/>
      <c r="BL87" s="237"/>
      <c r="BM87" s="237"/>
      <c r="BN87" s="237"/>
      <c r="BO87" s="237"/>
      <c r="BP87" s="237"/>
      <c r="BQ87" s="234">
        <v>81</v>
      </c>
      <c r="BR87" s="239"/>
      <c r="BS87" s="975"/>
      <c r="BT87" s="976"/>
      <c r="BU87" s="976"/>
      <c r="BV87" s="976"/>
      <c r="BW87" s="976"/>
      <c r="BX87" s="976"/>
      <c r="BY87" s="976"/>
      <c r="BZ87" s="976"/>
      <c r="CA87" s="976"/>
      <c r="CB87" s="976"/>
      <c r="CC87" s="976"/>
      <c r="CD87" s="976"/>
      <c r="CE87" s="976"/>
      <c r="CF87" s="976"/>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5"/>
      <c r="DW87" s="976"/>
      <c r="DX87" s="976"/>
      <c r="DY87" s="976"/>
      <c r="DZ87" s="977"/>
      <c r="EA87" s="226"/>
    </row>
    <row r="88" spans="1:131" ht="26.25" customHeight="1" thickBot="1" x14ac:dyDescent="0.25">
      <c r="A88" s="236" t="s">
        <v>390</v>
      </c>
      <c r="B88" s="967" t="s">
        <v>418</v>
      </c>
      <c r="C88" s="968"/>
      <c r="D88" s="968"/>
      <c r="E88" s="968"/>
      <c r="F88" s="968"/>
      <c r="G88" s="968"/>
      <c r="H88" s="968"/>
      <c r="I88" s="968"/>
      <c r="J88" s="968"/>
      <c r="K88" s="968"/>
      <c r="L88" s="968"/>
      <c r="M88" s="968"/>
      <c r="N88" s="968"/>
      <c r="O88" s="968"/>
      <c r="P88" s="978"/>
      <c r="Q88" s="992"/>
      <c r="R88" s="993"/>
      <c r="S88" s="993"/>
      <c r="T88" s="993"/>
      <c r="U88" s="993"/>
      <c r="V88" s="993"/>
      <c r="W88" s="993"/>
      <c r="X88" s="993"/>
      <c r="Y88" s="993"/>
      <c r="Z88" s="993"/>
      <c r="AA88" s="993"/>
      <c r="AB88" s="993"/>
      <c r="AC88" s="993"/>
      <c r="AD88" s="993"/>
      <c r="AE88" s="993"/>
      <c r="AF88" s="989">
        <v>9443</v>
      </c>
      <c r="AG88" s="989"/>
      <c r="AH88" s="989"/>
      <c r="AI88" s="989"/>
      <c r="AJ88" s="989"/>
      <c r="AK88" s="993"/>
      <c r="AL88" s="993"/>
      <c r="AM88" s="993"/>
      <c r="AN88" s="993"/>
      <c r="AO88" s="993"/>
      <c r="AP88" s="989">
        <v>1268</v>
      </c>
      <c r="AQ88" s="989"/>
      <c r="AR88" s="989"/>
      <c r="AS88" s="989"/>
      <c r="AT88" s="989"/>
      <c r="AU88" s="989">
        <v>462</v>
      </c>
      <c r="AV88" s="989"/>
      <c r="AW88" s="989"/>
      <c r="AX88" s="989"/>
      <c r="AY88" s="989"/>
      <c r="AZ88" s="990"/>
      <c r="BA88" s="990"/>
      <c r="BB88" s="990"/>
      <c r="BC88" s="990"/>
      <c r="BD88" s="991"/>
      <c r="BE88" s="237"/>
      <c r="BF88" s="237"/>
      <c r="BG88" s="237"/>
      <c r="BH88" s="237"/>
      <c r="BI88" s="237"/>
      <c r="BJ88" s="237"/>
      <c r="BK88" s="237"/>
      <c r="BL88" s="237"/>
      <c r="BM88" s="237"/>
      <c r="BN88" s="237"/>
      <c r="BO88" s="237"/>
      <c r="BP88" s="237"/>
      <c r="BQ88" s="234">
        <v>82</v>
      </c>
      <c r="BR88" s="239"/>
      <c r="BS88" s="975"/>
      <c r="BT88" s="976"/>
      <c r="BU88" s="976"/>
      <c r="BV88" s="976"/>
      <c r="BW88" s="976"/>
      <c r="BX88" s="976"/>
      <c r="BY88" s="976"/>
      <c r="BZ88" s="976"/>
      <c r="CA88" s="976"/>
      <c r="CB88" s="976"/>
      <c r="CC88" s="976"/>
      <c r="CD88" s="976"/>
      <c r="CE88" s="976"/>
      <c r="CF88" s="976"/>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5"/>
      <c r="DW88" s="976"/>
      <c r="DX88" s="976"/>
      <c r="DY88" s="976"/>
      <c r="DZ88" s="97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5"/>
      <c r="BT89" s="976"/>
      <c r="BU89" s="976"/>
      <c r="BV89" s="976"/>
      <c r="BW89" s="976"/>
      <c r="BX89" s="976"/>
      <c r="BY89" s="976"/>
      <c r="BZ89" s="976"/>
      <c r="CA89" s="976"/>
      <c r="CB89" s="976"/>
      <c r="CC89" s="976"/>
      <c r="CD89" s="976"/>
      <c r="CE89" s="976"/>
      <c r="CF89" s="976"/>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5"/>
      <c r="DW89" s="976"/>
      <c r="DX89" s="976"/>
      <c r="DY89" s="976"/>
      <c r="DZ89" s="97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5"/>
      <c r="BT90" s="976"/>
      <c r="BU90" s="976"/>
      <c r="BV90" s="976"/>
      <c r="BW90" s="976"/>
      <c r="BX90" s="976"/>
      <c r="BY90" s="976"/>
      <c r="BZ90" s="976"/>
      <c r="CA90" s="976"/>
      <c r="CB90" s="976"/>
      <c r="CC90" s="976"/>
      <c r="CD90" s="976"/>
      <c r="CE90" s="976"/>
      <c r="CF90" s="976"/>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5"/>
      <c r="DW90" s="976"/>
      <c r="DX90" s="976"/>
      <c r="DY90" s="976"/>
      <c r="DZ90" s="97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5"/>
      <c r="BT91" s="976"/>
      <c r="BU91" s="976"/>
      <c r="BV91" s="976"/>
      <c r="BW91" s="976"/>
      <c r="BX91" s="976"/>
      <c r="BY91" s="976"/>
      <c r="BZ91" s="976"/>
      <c r="CA91" s="976"/>
      <c r="CB91" s="976"/>
      <c r="CC91" s="976"/>
      <c r="CD91" s="976"/>
      <c r="CE91" s="976"/>
      <c r="CF91" s="976"/>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5"/>
      <c r="DW91" s="976"/>
      <c r="DX91" s="976"/>
      <c r="DY91" s="976"/>
      <c r="DZ91" s="97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5"/>
      <c r="BT92" s="976"/>
      <c r="BU92" s="976"/>
      <c r="BV92" s="976"/>
      <c r="BW92" s="976"/>
      <c r="BX92" s="976"/>
      <c r="BY92" s="976"/>
      <c r="BZ92" s="976"/>
      <c r="CA92" s="976"/>
      <c r="CB92" s="976"/>
      <c r="CC92" s="976"/>
      <c r="CD92" s="976"/>
      <c r="CE92" s="976"/>
      <c r="CF92" s="976"/>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5"/>
      <c r="DW92" s="976"/>
      <c r="DX92" s="976"/>
      <c r="DY92" s="976"/>
      <c r="DZ92" s="97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5"/>
      <c r="BT93" s="976"/>
      <c r="BU93" s="976"/>
      <c r="BV93" s="976"/>
      <c r="BW93" s="976"/>
      <c r="BX93" s="976"/>
      <c r="BY93" s="976"/>
      <c r="BZ93" s="976"/>
      <c r="CA93" s="976"/>
      <c r="CB93" s="976"/>
      <c r="CC93" s="976"/>
      <c r="CD93" s="976"/>
      <c r="CE93" s="976"/>
      <c r="CF93" s="976"/>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5"/>
      <c r="DW93" s="976"/>
      <c r="DX93" s="976"/>
      <c r="DY93" s="976"/>
      <c r="DZ93" s="97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5"/>
      <c r="BT94" s="976"/>
      <c r="BU94" s="976"/>
      <c r="BV94" s="976"/>
      <c r="BW94" s="976"/>
      <c r="BX94" s="976"/>
      <c r="BY94" s="976"/>
      <c r="BZ94" s="976"/>
      <c r="CA94" s="976"/>
      <c r="CB94" s="976"/>
      <c r="CC94" s="976"/>
      <c r="CD94" s="976"/>
      <c r="CE94" s="976"/>
      <c r="CF94" s="976"/>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5"/>
      <c r="DW94" s="976"/>
      <c r="DX94" s="976"/>
      <c r="DY94" s="976"/>
      <c r="DZ94" s="97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5"/>
      <c r="BT95" s="976"/>
      <c r="BU95" s="976"/>
      <c r="BV95" s="976"/>
      <c r="BW95" s="976"/>
      <c r="BX95" s="976"/>
      <c r="BY95" s="976"/>
      <c r="BZ95" s="976"/>
      <c r="CA95" s="976"/>
      <c r="CB95" s="976"/>
      <c r="CC95" s="976"/>
      <c r="CD95" s="976"/>
      <c r="CE95" s="976"/>
      <c r="CF95" s="976"/>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5"/>
      <c r="DW95" s="976"/>
      <c r="DX95" s="976"/>
      <c r="DY95" s="976"/>
      <c r="DZ95" s="97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5"/>
      <c r="BT96" s="976"/>
      <c r="BU96" s="976"/>
      <c r="BV96" s="976"/>
      <c r="BW96" s="976"/>
      <c r="BX96" s="976"/>
      <c r="BY96" s="976"/>
      <c r="BZ96" s="976"/>
      <c r="CA96" s="976"/>
      <c r="CB96" s="976"/>
      <c r="CC96" s="976"/>
      <c r="CD96" s="976"/>
      <c r="CE96" s="976"/>
      <c r="CF96" s="976"/>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5"/>
      <c r="DW96" s="976"/>
      <c r="DX96" s="976"/>
      <c r="DY96" s="976"/>
      <c r="DZ96" s="97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5"/>
      <c r="BT97" s="976"/>
      <c r="BU97" s="976"/>
      <c r="BV97" s="976"/>
      <c r="BW97" s="976"/>
      <c r="BX97" s="976"/>
      <c r="BY97" s="976"/>
      <c r="BZ97" s="976"/>
      <c r="CA97" s="976"/>
      <c r="CB97" s="976"/>
      <c r="CC97" s="976"/>
      <c r="CD97" s="976"/>
      <c r="CE97" s="976"/>
      <c r="CF97" s="976"/>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5"/>
      <c r="DW97" s="976"/>
      <c r="DX97" s="976"/>
      <c r="DY97" s="976"/>
      <c r="DZ97" s="97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5"/>
      <c r="BT98" s="976"/>
      <c r="BU98" s="976"/>
      <c r="BV98" s="976"/>
      <c r="BW98" s="976"/>
      <c r="BX98" s="976"/>
      <c r="BY98" s="976"/>
      <c r="BZ98" s="976"/>
      <c r="CA98" s="976"/>
      <c r="CB98" s="976"/>
      <c r="CC98" s="976"/>
      <c r="CD98" s="976"/>
      <c r="CE98" s="976"/>
      <c r="CF98" s="976"/>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5"/>
      <c r="DW98" s="976"/>
      <c r="DX98" s="976"/>
      <c r="DY98" s="976"/>
      <c r="DZ98" s="97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5"/>
      <c r="BT99" s="976"/>
      <c r="BU99" s="976"/>
      <c r="BV99" s="976"/>
      <c r="BW99" s="976"/>
      <c r="BX99" s="976"/>
      <c r="BY99" s="976"/>
      <c r="BZ99" s="976"/>
      <c r="CA99" s="976"/>
      <c r="CB99" s="976"/>
      <c r="CC99" s="976"/>
      <c r="CD99" s="976"/>
      <c r="CE99" s="976"/>
      <c r="CF99" s="976"/>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5"/>
      <c r="DW99" s="976"/>
      <c r="DX99" s="976"/>
      <c r="DY99" s="976"/>
      <c r="DZ99" s="97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5"/>
      <c r="BT100" s="976"/>
      <c r="BU100" s="976"/>
      <c r="BV100" s="976"/>
      <c r="BW100" s="976"/>
      <c r="BX100" s="976"/>
      <c r="BY100" s="976"/>
      <c r="BZ100" s="976"/>
      <c r="CA100" s="976"/>
      <c r="CB100" s="976"/>
      <c r="CC100" s="976"/>
      <c r="CD100" s="976"/>
      <c r="CE100" s="976"/>
      <c r="CF100" s="976"/>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5"/>
      <c r="DW100" s="976"/>
      <c r="DX100" s="976"/>
      <c r="DY100" s="976"/>
      <c r="DZ100" s="97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5"/>
      <c r="BT101" s="976"/>
      <c r="BU101" s="976"/>
      <c r="BV101" s="976"/>
      <c r="BW101" s="976"/>
      <c r="BX101" s="976"/>
      <c r="BY101" s="976"/>
      <c r="BZ101" s="976"/>
      <c r="CA101" s="976"/>
      <c r="CB101" s="976"/>
      <c r="CC101" s="976"/>
      <c r="CD101" s="976"/>
      <c r="CE101" s="976"/>
      <c r="CF101" s="976"/>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5"/>
      <c r="DW101" s="976"/>
      <c r="DX101" s="976"/>
      <c r="DY101" s="976"/>
      <c r="DZ101" s="97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390</v>
      </c>
      <c r="BR102" s="967" t="s">
        <v>419</v>
      </c>
      <c r="BS102" s="968"/>
      <c r="BT102" s="968"/>
      <c r="BU102" s="968"/>
      <c r="BV102" s="968"/>
      <c r="BW102" s="968"/>
      <c r="BX102" s="968"/>
      <c r="BY102" s="968"/>
      <c r="BZ102" s="968"/>
      <c r="CA102" s="968"/>
      <c r="CB102" s="968"/>
      <c r="CC102" s="968"/>
      <c r="CD102" s="968"/>
      <c r="CE102" s="968"/>
      <c r="CF102" s="968"/>
      <c r="CG102" s="978"/>
      <c r="CH102" s="979"/>
      <c r="CI102" s="980"/>
      <c r="CJ102" s="980"/>
      <c r="CK102" s="980"/>
      <c r="CL102" s="981"/>
      <c r="CM102" s="979"/>
      <c r="CN102" s="980"/>
      <c r="CO102" s="980"/>
      <c r="CP102" s="980"/>
      <c r="CQ102" s="981"/>
      <c r="CR102" s="982">
        <v>364</v>
      </c>
      <c r="CS102" s="983"/>
      <c r="CT102" s="983"/>
      <c r="CU102" s="983"/>
      <c r="CV102" s="984"/>
      <c r="CW102" s="982"/>
      <c r="CX102" s="983"/>
      <c r="CY102" s="983"/>
      <c r="CZ102" s="983"/>
      <c r="DA102" s="984"/>
      <c r="DB102" s="982"/>
      <c r="DC102" s="983"/>
      <c r="DD102" s="983"/>
      <c r="DE102" s="983"/>
      <c r="DF102" s="984"/>
      <c r="DG102" s="982"/>
      <c r="DH102" s="983"/>
      <c r="DI102" s="983"/>
      <c r="DJ102" s="983"/>
      <c r="DK102" s="984"/>
      <c r="DL102" s="982"/>
      <c r="DM102" s="983"/>
      <c r="DN102" s="983"/>
      <c r="DO102" s="983"/>
      <c r="DP102" s="984"/>
      <c r="DQ102" s="982"/>
      <c r="DR102" s="983"/>
      <c r="DS102" s="983"/>
      <c r="DT102" s="983"/>
      <c r="DU102" s="984"/>
      <c r="DV102" s="967"/>
      <c r="DW102" s="968"/>
      <c r="DX102" s="968"/>
      <c r="DY102" s="968"/>
      <c r="DZ102" s="969"/>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0" t="s">
        <v>420</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1" t="s">
        <v>421</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2" t="s">
        <v>424</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425</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26" customFormat="1" ht="26.25" customHeight="1" x14ac:dyDescent="0.2">
      <c r="A109" s="925" t="s">
        <v>426</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427</v>
      </c>
      <c r="AB109" s="926"/>
      <c r="AC109" s="926"/>
      <c r="AD109" s="926"/>
      <c r="AE109" s="927"/>
      <c r="AF109" s="928" t="s">
        <v>428</v>
      </c>
      <c r="AG109" s="926"/>
      <c r="AH109" s="926"/>
      <c r="AI109" s="926"/>
      <c r="AJ109" s="927"/>
      <c r="AK109" s="928" t="s">
        <v>304</v>
      </c>
      <c r="AL109" s="926"/>
      <c r="AM109" s="926"/>
      <c r="AN109" s="926"/>
      <c r="AO109" s="927"/>
      <c r="AP109" s="928" t="s">
        <v>429</v>
      </c>
      <c r="AQ109" s="926"/>
      <c r="AR109" s="926"/>
      <c r="AS109" s="926"/>
      <c r="AT109" s="959"/>
      <c r="AU109" s="925" t="s">
        <v>426</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427</v>
      </c>
      <c r="BR109" s="926"/>
      <c r="BS109" s="926"/>
      <c r="BT109" s="926"/>
      <c r="BU109" s="927"/>
      <c r="BV109" s="928" t="s">
        <v>428</v>
      </c>
      <c r="BW109" s="926"/>
      <c r="BX109" s="926"/>
      <c r="BY109" s="926"/>
      <c r="BZ109" s="927"/>
      <c r="CA109" s="928" t="s">
        <v>304</v>
      </c>
      <c r="CB109" s="926"/>
      <c r="CC109" s="926"/>
      <c r="CD109" s="926"/>
      <c r="CE109" s="927"/>
      <c r="CF109" s="966" t="s">
        <v>429</v>
      </c>
      <c r="CG109" s="966"/>
      <c r="CH109" s="966"/>
      <c r="CI109" s="966"/>
      <c r="CJ109" s="966"/>
      <c r="CK109" s="928" t="s">
        <v>430</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427</v>
      </c>
      <c r="DH109" s="926"/>
      <c r="DI109" s="926"/>
      <c r="DJ109" s="926"/>
      <c r="DK109" s="927"/>
      <c r="DL109" s="928" t="s">
        <v>428</v>
      </c>
      <c r="DM109" s="926"/>
      <c r="DN109" s="926"/>
      <c r="DO109" s="926"/>
      <c r="DP109" s="927"/>
      <c r="DQ109" s="928" t="s">
        <v>304</v>
      </c>
      <c r="DR109" s="926"/>
      <c r="DS109" s="926"/>
      <c r="DT109" s="926"/>
      <c r="DU109" s="927"/>
      <c r="DV109" s="928" t="s">
        <v>429</v>
      </c>
      <c r="DW109" s="926"/>
      <c r="DX109" s="926"/>
      <c r="DY109" s="926"/>
      <c r="DZ109" s="959"/>
    </row>
    <row r="110" spans="1:131" s="226" customFormat="1" ht="26.25" customHeight="1" x14ac:dyDescent="0.2">
      <c r="A110" s="837" t="s">
        <v>431</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8">
        <v>1769505</v>
      </c>
      <c r="AB110" s="919"/>
      <c r="AC110" s="919"/>
      <c r="AD110" s="919"/>
      <c r="AE110" s="920"/>
      <c r="AF110" s="921">
        <v>1610807</v>
      </c>
      <c r="AG110" s="919"/>
      <c r="AH110" s="919"/>
      <c r="AI110" s="919"/>
      <c r="AJ110" s="920"/>
      <c r="AK110" s="921">
        <v>1494750</v>
      </c>
      <c r="AL110" s="919"/>
      <c r="AM110" s="919"/>
      <c r="AN110" s="919"/>
      <c r="AO110" s="920"/>
      <c r="AP110" s="922">
        <v>26.7</v>
      </c>
      <c r="AQ110" s="923"/>
      <c r="AR110" s="923"/>
      <c r="AS110" s="923"/>
      <c r="AT110" s="924"/>
      <c r="AU110" s="960" t="s">
        <v>73</v>
      </c>
      <c r="AV110" s="961"/>
      <c r="AW110" s="961"/>
      <c r="AX110" s="961"/>
      <c r="AY110" s="961"/>
      <c r="AZ110" s="890" t="s">
        <v>432</v>
      </c>
      <c r="BA110" s="838"/>
      <c r="BB110" s="838"/>
      <c r="BC110" s="838"/>
      <c r="BD110" s="838"/>
      <c r="BE110" s="838"/>
      <c r="BF110" s="838"/>
      <c r="BG110" s="838"/>
      <c r="BH110" s="838"/>
      <c r="BI110" s="838"/>
      <c r="BJ110" s="838"/>
      <c r="BK110" s="838"/>
      <c r="BL110" s="838"/>
      <c r="BM110" s="838"/>
      <c r="BN110" s="838"/>
      <c r="BO110" s="838"/>
      <c r="BP110" s="839"/>
      <c r="BQ110" s="891">
        <v>12963807</v>
      </c>
      <c r="BR110" s="872"/>
      <c r="BS110" s="872"/>
      <c r="BT110" s="872"/>
      <c r="BU110" s="872"/>
      <c r="BV110" s="872">
        <v>13254515</v>
      </c>
      <c r="BW110" s="872"/>
      <c r="BX110" s="872"/>
      <c r="BY110" s="872"/>
      <c r="BZ110" s="872"/>
      <c r="CA110" s="872">
        <v>13466993</v>
      </c>
      <c r="CB110" s="872"/>
      <c r="CC110" s="872"/>
      <c r="CD110" s="872"/>
      <c r="CE110" s="872"/>
      <c r="CF110" s="896">
        <v>240.4</v>
      </c>
      <c r="CG110" s="897"/>
      <c r="CH110" s="897"/>
      <c r="CI110" s="897"/>
      <c r="CJ110" s="897"/>
      <c r="CK110" s="956" t="s">
        <v>433</v>
      </c>
      <c r="CL110" s="849"/>
      <c r="CM110" s="890" t="s">
        <v>434</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91" t="s">
        <v>435</v>
      </c>
      <c r="DH110" s="872"/>
      <c r="DI110" s="872"/>
      <c r="DJ110" s="872"/>
      <c r="DK110" s="872"/>
      <c r="DL110" s="872" t="s">
        <v>435</v>
      </c>
      <c r="DM110" s="872"/>
      <c r="DN110" s="872"/>
      <c r="DO110" s="872"/>
      <c r="DP110" s="872"/>
      <c r="DQ110" s="872" t="s">
        <v>179</v>
      </c>
      <c r="DR110" s="872"/>
      <c r="DS110" s="872"/>
      <c r="DT110" s="872"/>
      <c r="DU110" s="872"/>
      <c r="DV110" s="873" t="s">
        <v>179</v>
      </c>
      <c r="DW110" s="873"/>
      <c r="DX110" s="873"/>
      <c r="DY110" s="873"/>
      <c r="DZ110" s="874"/>
    </row>
    <row r="111" spans="1:131" s="226" customFormat="1" ht="26.25" customHeight="1" x14ac:dyDescent="0.2">
      <c r="A111" s="804" t="s">
        <v>436</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955"/>
      <c r="AA111" s="948" t="s">
        <v>179</v>
      </c>
      <c r="AB111" s="949"/>
      <c r="AC111" s="949"/>
      <c r="AD111" s="949"/>
      <c r="AE111" s="950"/>
      <c r="AF111" s="951" t="s">
        <v>437</v>
      </c>
      <c r="AG111" s="949"/>
      <c r="AH111" s="949"/>
      <c r="AI111" s="949"/>
      <c r="AJ111" s="950"/>
      <c r="AK111" s="951" t="s">
        <v>179</v>
      </c>
      <c r="AL111" s="949"/>
      <c r="AM111" s="949"/>
      <c r="AN111" s="949"/>
      <c r="AO111" s="950"/>
      <c r="AP111" s="952" t="s">
        <v>179</v>
      </c>
      <c r="AQ111" s="953"/>
      <c r="AR111" s="953"/>
      <c r="AS111" s="953"/>
      <c r="AT111" s="954"/>
      <c r="AU111" s="962"/>
      <c r="AV111" s="963"/>
      <c r="AW111" s="963"/>
      <c r="AX111" s="963"/>
      <c r="AY111" s="963"/>
      <c r="AZ111" s="845" t="s">
        <v>438</v>
      </c>
      <c r="BA111" s="782"/>
      <c r="BB111" s="782"/>
      <c r="BC111" s="782"/>
      <c r="BD111" s="782"/>
      <c r="BE111" s="782"/>
      <c r="BF111" s="782"/>
      <c r="BG111" s="782"/>
      <c r="BH111" s="782"/>
      <c r="BI111" s="782"/>
      <c r="BJ111" s="782"/>
      <c r="BK111" s="782"/>
      <c r="BL111" s="782"/>
      <c r="BM111" s="782"/>
      <c r="BN111" s="782"/>
      <c r="BO111" s="782"/>
      <c r="BP111" s="783"/>
      <c r="BQ111" s="846">
        <v>34119</v>
      </c>
      <c r="BR111" s="847"/>
      <c r="BS111" s="847"/>
      <c r="BT111" s="847"/>
      <c r="BU111" s="847"/>
      <c r="BV111" s="847">
        <v>29520</v>
      </c>
      <c r="BW111" s="847"/>
      <c r="BX111" s="847"/>
      <c r="BY111" s="847"/>
      <c r="BZ111" s="847"/>
      <c r="CA111" s="847">
        <v>24852</v>
      </c>
      <c r="CB111" s="847"/>
      <c r="CC111" s="847"/>
      <c r="CD111" s="847"/>
      <c r="CE111" s="847"/>
      <c r="CF111" s="905">
        <v>0.4</v>
      </c>
      <c r="CG111" s="906"/>
      <c r="CH111" s="906"/>
      <c r="CI111" s="906"/>
      <c r="CJ111" s="906"/>
      <c r="CK111" s="957"/>
      <c r="CL111" s="851"/>
      <c r="CM111" s="845" t="s">
        <v>439</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46" t="s">
        <v>179</v>
      </c>
      <c r="DH111" s="847"/>
      <c r="DI111" s="847"/>
      <c r="DJ111" s="847"/>
      <c r="DK111" s="847"/>
      <c r="DL111" s="847" t="s">
        <v>179</v>
      </c>
      <c r="DM111" s="847"/>
      <c r="DN111" s="847"/>
      <c r="DO111" s="847"/>
      <c r="DP111" s="847"/>
      <c r="DQ111" s="847" t="s">
        <v>179</v>
      </c>
      <c r="DR111" s="847"/>
      <c r="DS111" s="847"/>
      <c r="DT111" s="847"/>
      <c r="DU111" s="847"/>
      <c r="DV111" s="824" t="s">
        <v>437</v>
      </c>
      <c r="DW111" s="824"/>
      <c r="DX111" s="824"/>
      <c r="DY111" s="824"/>
      <c r="DZ111" s="825"/>
    </row>
    <row r="112" spans="1:131" s="226" customFormat="1" ht="26.25" customHeight="1" x14ac:dyDescent="0.2">
      <c r="A112" s="942" t="s">
        <v>440</v>
      </c>
      <c r="B112" s="943"/>
      <c r="C112" s="782" t="s">
        <v>441</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809" t="s">
        <v>179</v>
      </c>
      <c r="AB112" s="810"/>
      <c r="AC112" s="810"/>
      <c r="AD112" s="810"/>
      <c r="AE112" s="811"/>
      <c r="AF112" s="812" t="s">
        <v>437</v>
      </c>
      <c r="AG112" s="810"/>
      <c r="AH112" s="810"/>
      <c r="AI112" s="810"/>
      <c r="AJ112" s="811"/>
      <c r="AK112" s="812" t="s">
        <v>179</v>
      </c>
      <c r="AL112" s="810"/>
      <c r="AM112" s="810"/>
      <c r="AN112" s="810"/>
      <c r="AO112" s="811"/>
      <c r="AP112" s="854" t="s">
        <v>179</v>
      </c>
      <c r="AQ112" s="855"/>
      <c r="AR112" s="855"/>
      <c r="AS112" s="855"/>
      <c r="AT112" s="856"/>
      <c r="AU112" s="962"/>
      <c r="AV112" s="963"/>
      <c r="AW112" s="963"/>
      <c r="AX112" s="963"/>
      <c r="AY112" s="963"/>
      <c r="AZ112" s="845" t="s">
        <v>442</v>
      </c>
      <c r="BA112" s="782"/>
      <c r="BB112" s="782"/>
      <c r="BC112" s="782"/>
      <c r="BD112" s="782"/>
      <c r="BE112" s="782"/>
      <c r="BF112" s="782"/>
      <c r="BG112" s="782"/>
      <c r="BH112" s="782"/>
      <c r="BI112" s="782"/>
      <c r="BJ112" s="782"/>
      <c r="BK112" s="782"/>
      <c r="BL112" s="782"/>
      <c r="BM112" s="782"/>
      <c r="BN112" s="782"/>
      <c r="BO112" s="782"/>
      <c r="BP112" s="783"/>
      <c r="BQ112" s="846">
        <v>7534043</v>
      </c>
      <c r="BR112" s="847"/>
      <c r="BS112" s="847"/>
      <c r="BT112" s="847"/>
      <c r="BU112" s="847"/>
      <c r="BV112" s="847">
        <v>7111701</v>
      </c>
      <c r="BW112" s="847"/>
      <c r="BX112" s="847"/>
      <c r="BY112" s="847"/>
      <c r="BZ112" s="847"/>
      <c r="CA112" s="847">
        <v>6909175</v>
      </c>
      <c r="CB112" s="847"/>
      <c r="CC112" s="847"/>
      <c r="CD112" s="847"/>
      <c r="CE112" s="847"/>
      <c r="CF112" s="905">
        <v>123.4</v>
      </c>
      <c r="CG112" s="906"/>
      <c r="CH112" s="906"/>
      <c r="CI112" s="906"/>
      <c r="CJ112" s="906"/>
      <c r="CK112" s="957"/>
      <c r="CL112" s="851"/>
      <c r="CM112" s="845" t="s">
        <v>443</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46" t="s">
        <v>179</v>
      </c>
      <c r="DH112" s="847"/>
      <c r="DI112" s="847"/>
      <c r="DJ112" s="847"/>
      <c r="DK112" s="847"/>
      <c r="DL112" s="847" t="s">
        <v>179</v>
      </c>
      <c r="DM112" s="847"/>
      <c r="DN112" s="847"/>
      <c r="DO112" s="847"/>
      <c r="DP112" s="847"/>
      <c r="DQ112" s="847" t="s">
        <v>179</v>
      </c>
      <c r="DR112" s="847"/>
      <c r="DS112" s="847"/>
      <c r="DT112" s="847"/>
      <c r="DU112" s="847"/>
      <c r="DV112" s="824" t="s">
        <v>179</v>
      </c>
      <c r="DW112" s="824"/>
      <c r="DX112" s="824"/>
      <c r="DY112" s="824"/>
      <c r="DZ112" s="825"/>
    </row>
    <row r="113" spans="1:130" s="226" customFormat="1" ht="26.25" customHeight="1" x14ac:dyDescent="0.2">
      <c r="A113" s="944"/>
      <c r="B113" s="945"/>
      <c r="C113" s="782" t="s">
        <v>444</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948">
        <v>714955</v>
      </c>
      <c r="AB113" s="949"/>
      <c r="AC113" s="949"/>
      <c r="AD113" s="949"/>
      <c r="AE113" s="950"/>
      <c r="AF113" s="951">
        <v>735415</v>
      </c>
      <c r="AG113" s="949"/>
      <c r="AH113" s="949"/>
      <c r="AI113" s="949"/>
      <c r="AJ113" s="950"/>
      <c r="AK113" s="951">
        <v>739185</v>
      </c>
      <c r="AL113" s="949"/>
      <c r="AM113" s="949"/>
      <c r="AN113" s="949"/>
      <c r="AO113" s="950"/>
      <c r="AP113" s="952">
        <v>13.2</v>
      </c>
      <c r="AQ113" s="953"/>
      <c r="AR113" s="953"/>
      <c r="AS113" s="953"/>
      <c r="AT113" s="954"/>
      <c r="AU113" s="962"/>
      <c r="AV113" s="963"/>
      <c r="AW113" s="963"/>
      <c r="AX113" s="963"/>
      <c r="AY113" s="963"/>
      <c r="AZ113" s="845" t="s">
        <v>445</v>
      </c>
      <c r="BA113" s="782"/>
      <c r="BB113" s="782"/>
      <c r="BC113" s="782"/>
      <c r="BD113" s="782"/>
      <c r="BE113" s="782"/>
      <c r="BF113" s="782"/>
      <c r="BG113" s="782"/>
      <c r="BH113" s="782"/>
      <c r="BI113" s="782"/>
      <c r="BJ113" s="782"/>
      <c r="BK113" s="782"/>
      <c r="BL113" s="782"/>
      <c r="BM113" s="782"/>
      <c r="BN113" s="782"/>
      <c r="BO113" s="782"/>
      <c r="BP113" s="783"/>
      <c r="BQ113" s="846">
        <v>559196</v>
      </c>
      <c r="BR113" s="847"/>
      <c r="BS113" s="847"/>
      <c r="BT113" s="847"/>
      <c r="BU113" s="847"/>
      <c r="BV113" s="847">
        <v>517022</v>
      </c>
      <c r="BW113" s="847"/>
      <c r="BX113" s="847"/>
      <c r="BY113" s="847"/>
      <c r="BZ113" s="847"/>
      <c r="CA113" s="847">
        <v>461572</v>
      </c>
      <c r="CB113" s="847"/>
      <c r="CC113" s="847"/>
      <c r="CD113" s="847"/>
      <c r="CE113" s="847"/>
      <c r="CF113" s="905">
        <v>8.1999999999999993</v>
      </c>
      <c r="CG113" s="906"/>
      <c r="CH113" s="906"/>
      <c r="CI113" s="906"/>
      <c r="CJ113" s="906"/>
      <c r="CK113" s="957"/>
      <c r="CL113" s="851"/>
      <c r="CM113" s="845" t="s">
        <v>446</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809">
        <v>34119</v>
      </c>
      <c r="DH113" s="810"/>
      <c r="DI113" s="810"/>
      <c r="DJ113" s="810"/>
      <c r="DK113" s="811"/>
      <c r="DL113" s="812">
        <v>29520</v>
      </c>
      <c r="DM113" s="810"/>
      <c r="DN113" s="810"/>
      <c r="DO113" s="810"/>
      <c r="DP113" s="811"/>
      <c r="DQ113" s="812">
        <v>24852</v>
      </c>
      <c r="DR113" s="810"/>
      <c r="DS113" s="810"/>
      <c r="DT113" s="810"/>
      <c r="DU113" s="811"/>
      <c r="DV113" s="854">
        <v>0.4</v>
      </c>
      <c r="DW113" s="855"/>
      <c r="DX113" s="855"/>
      <c r="DY113" s="855"/>
      <c r="DZ113" s="856"/>
    </row>
    <row r="114" spans="1:130" s="226" customFormat="1" ht="26.25" customHeight="1" x14ac:dyDescent="0.2">
      <c r="A114" s="944"/>
      <c r="B114" s="945"/>
      <c r="C114" s="782" t="s">
        <v>447</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809">
        <v>109426</v>
      </c>
      <c r="AB114" s="810"/>
      <c r="AC114" s="810"/>
      <c r="AD114" s="810"/>
      <c r="AE114" s="811"/>
      <c r="AF114" s="812">
        <v>108662</v>
      </c>
      <c r="AG114" s="810"/>
      <c r="AH114" s="810"/>
      <c r="AI114" s="810"/>
      <c r="AJ114" s="811"/>
      <c r="AK114" s="812">
        <v>73289</v>
      </c>
      <c r="AL114" s="810"/>
      <c r="AM114" s="810"/>
      <c r="AN114" s="810"/>
      <c r="AO114" s="811"/>
      <c r="AP114" s="854">
        <v>1.3</v>
      </c>
      <c r="AQ114" s="855"/>
      <c r="AR114" s="855"/>
      <c r="AS114" s="855"/>
      <c r="AT114" s="856"/>
      <c r="AU114" s="962"/>
      <c r="AV114" s="963"/>
      <c r="AW114" s="963"/>
      <c r="AX114" s="963"/>
      <c r="AY114" s="963"/>
      <c r="AZ114" s="845" t="s">
        <v>448</v>
      </c>
      <c r="BA114" s="782"/>
      <c r="BB114" s="782"/>
      <c r="BC114" s="782"/>
      <c r="BD114" s="782"/>
      <c r="BE114" s="782"/>
      <c r="BF114" s="782"/>
      <c r="BG114" s="782"/>
      <c r="BH114" s="782"/>
      <c r="BI114" s="782"/>
      <c r="BJ114" s="782"/>
      <c r="BK114" s="782"/>
      <c r="BL114" s="782"/>
      <c r="BM114" s="782"/>
      <c r="BN114" s="782"/>
      <c r="BO114" s="782"/>
      <c r="BP114" s="783"/>
      <c r="BQ114" s="846">
        <v>2029298</v>
      </c>
      <c r="BR114" s="847"/>
      <c r="BS114" s="847"/>
      <c r="BT114" s="847"/>
      <c r="BU114" s="847"/>
      <c r="BV114" s="847">
        <v>2011243</v>
      </c>
      <c r="BW114" s="847"/>
      <c r="BX114" s="847"/>
      <c r="BY114" s="847"/>
      <c r="BZ114" s="847"/>
      <c r="CA114" s="847">
        <v>1954900</v>
      </c>
      <c r="CB114" s="847"/>
      <c r="CC114" s="847"/>
      <c r="CD114" s="847"/>
      <c r="CE114" s="847"/>
      <c r="CF114" s="905">
        <v>34.9</v>
      </c>
      <c r="CG114" s="906"/>
      <c r="CH114" s="906"/>
      <c r="CI114" s="906"/>
      <c r="CJ114" s="906"/>
      <c r="CK114" s="957"/>
      <c r="CL114" s="851"/>
      <c r="CM114" s="845" t="s">
        <v>449</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809" t="s">
        <v>437</v>
      </c>
      <c r="DH114" s="810"/>
      <c r="DI114" s="810"/>
      <c r="DJ114" s="810"/>
      <c r="DK114" s="811"/>
      <c r="DL114" s="812" t="s">
        <v>179</v>
      </c>
      <c r="DM114" s="810"/>
      <c r="DN114" s="810"/>
      <c r="DO114" s="810"/>
      <c r="DP114" s="811"/>
      <c r="DQ114" s="812" t="s">
        <v>179</v>
      </c>
      <c r="DR114" s="810"/>
      <c r="DS114" s="810"/>
      <c r="DT114" s="810"/>
      <c r="DU114" s="811"/>
      <c r="DV114" s="854" t="s">
        <v>437</v>
      </c>
      <c r="DW114" s="855"/>
      <c r="DX114" s="855"/>
      <c r="DY114" s="855"/>
      <c r="DZ114" s="856"/>
    </row>
    <row r="115" spans="1:130" s="226" customFormat="1" ht="26.25" customHeight="1" x14ac:dyDescent="0.2">
      <c r="A115" s="944"/>
      <c r="B115" s="945"/>
      <c r="C115" s="782" t="s">
        <v>450</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948">
        <v>5750</v>
      </c>
      <c r="AB115" s="949"/>
      <c r="AC115" s="949"/>
      <c r="AD115" s="949"/>
      <c r="AE115" s="950"/>
      <c r="AF115" s="951">
        <v>3590</v>
      </c>
      <c r="AG115" s="949"/>
      <c r="AH115" s="949"/>
      <c r="AI115" s="949"/>
      <c r="AJ115" s="950"/>
      <c r="AK115" s="951">
        <v>3590</v>
      </c>
      <c r="AL115" s="949"/>
      <c r="AM115" s="949"/>
      <c r="AN115" s="949"/>
      <c r="AO115" s="950"/>
      <c r="AP115" s="952">
        <v>0.1</v>
      </c>
      <c r="AQ115" s="953"/>
      <c r="AR115" s="953"/>
      <c r="AS115" s="953"/>
      <c r="AT115" s="954"/>
      <c r="AU115" s="962"/>
      <c r="AV115" s="963"/>
      <c r="AW115" s="963"/>
      <c r="AX115" s="963"/>
      <c r="AY115" s="963"/>
      <c r="AZ115" s="845" t="s">
        <v>451</v>
      </c>
      <c r="BA115" s="782"/>
      <c r="BB115" s="782"/>
      <c r="BC115" s="782"/>
      <c r="BD115" s="782"/>
      <c r="BE115" s="782"/>
      <c r="BF115" s="782"/>
      <c r="BG115" s="782"/>
      <c r="BH115" s="782"/>
      <c r="BI115" s="782"/>
      <c r="BJ115" s="782"/>
      <c r="BK115" s="782"/>
      <c r="BL115" s="782"/>
      <c r="BM115" s="782"/>
      <c r="BN115" s="782"/>
      <c r="BO115" s="782"/>
      <c r="BP115" s="783"/>
      <c r="BQ115" s="846" t="s">
        <v>179</v>
      </c>
      <c r="BR115" s="847"/>
      <c r="BS115" s="847"/>
      <c r="BT115" s="847"/>
      <c r="BU115" s="847"/>
      <c r="BV115" s="847" t="s">
        <v>179</v>
      </c>
      <c r="BW115" s="847"/>
      <c r="BX115" s="847"/>
      <c r="BY115" s="847"/>
      <c r="BZ115" s="847"/>
      <c r="CA115" s="847" t="s">
        <v>179</v>
      </c>
      <c r="CB115" s="847"/>
      <c r="CC115" s="847"/>
      <c r="CD115" s="847"/>
      <c r="CE115" s="847"/>
      <c r="CF115" s="905" t="s">
        <v>179</v>
      </c>
      <c r="CG115" s="906"/>
      <c r="CH115" s="906"/>
      <c r="CI115" s="906"/>
      <c r="CJ115" s="906"/>
      <c r="CK115" s="957"/>
      <c r="CL115" s="851"/>
      <c r="CM115" s="845" t="s">
        <v>452</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809" t="s">
        <v>179</v>
      </c>
      <c r="DH115" s="810"/>
      <c r="DI115" s="810"/>
      <c r="DJ115" s="810"/>
      <c r="DK115" s="811"/>
      <c r="DL115" s="812" t="s">
        <v>179</v>
      </c>
      <c r="DM115" s="810"/>
      <c r="DN115" s="810"/>
      <c r="DO115" s="810"/>
      <c r="DP115" s="811"/>
      <c r="DQ115" s="812" t="s">
        <v>179</v>
      </c>
      <c r="DR115" s="810"/>
      <c r="DS115" s="810"/>
      <c r="DT115" s="810"/>
      <c r="DU115" s="811"/>
      <c r="DV115" s="854" t="s">
        <v>179</v>
      </c>
      <c r="DW115" s="855"/>
      <c r="DX115" s="855"/>
      <c r="DY115" s="855"/>
      <c r="DZ115" s="856"/>
    </row>
    <row r="116" spans="1:130" s="226" customFormat="1" ht="26.25" customHeight="1" x14ac:dyDescent="0.2">
      <c r="A116" s="946"/>
      <c r="B116" s="947"/>
      <c r="C116" s="869" t="s">
        <v>453</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09">
        <v>388</v>
      </c>
      <c r="AB116" s="810"/>
      <c r="AC116" s="810"/>
      <c r="AD116" s="810"/>
      <c r="AE116" s="811"/>
      <c r="AF116" s="812">
        <v>607</v>
      </c>
      <c r="AG116" s="810"/>
      <c r="AH116" s="810"/>
      <c r="AI116" s="810"/>
      <c r="AJ116" s="811"/>
      <c r="AK116" s="812">
        <v>636</v>
      </c>
      <c r="AL116" s="810"/>
      <c r="AM116" s="810"/>
      <c r="AN116" s="810"/>
      <c r="AO116" s="811"/>
      <c r="AP116" s="854">
        <v>0</v>
      </c>
      <c r="AQ116" s="855"/>
      <c r="AR116" s="855"/>
      <c r="AS116" s="855"/>
      <c r="AT116" s="856"/>
      <c r="AU116" s="962"/>
      <c r="AV116" s="963"/>
      <c r="AW116" s="963"/>
      <c r="AX116" s="963"/>
      <c r="AY116" s="963"/>
      <c r="AZ116" s="939" t="s">
        <v>454</v>
      </c>
      <c r="BA116" s="940"/>
      <c r="BB116" s="940"/>
      <c r="BC116" s="940"/>
      <c r="BD116" s="940"/>
      <c r="BE116" s="940"/>
      <c r="BF116" s="940"/>
      <c r="BG116" s="940"/>
      <c r="BH116" s="940"/>
      <c r="BI116" s="940"/>
      <c r="BJ116" s="940"/>
      <c r="BK116" s="940"/>
      <c r="BL116" s="940"/>
      <c r="BM116" s="940"/>
      <c r="BN116" s="940"/>
      <c r="BO116" s="940"/>
      <c r="BP116" s="941"/>
      <c r="BQ116" s="846" t="s">
        <v>179</v>
      </c>
      <c r="BR116" s="847"/>
      <c r="BS116" s="847"/>
      <c r="BT116" s="847"/>
      <c r="BU116" s="847"/>
      <c r="BV116" s="847" t="s">
        <v>179</v>
      </c>
      <c r="BW116" s="847"/>
      <c r="BX116" s="847"/>
      <c r="BY116" s="847"/>
      <c r="BZ116" s="847"/>
      <c r="CA116" s="847" t="s">
        <v>179</v>
      </c>
      <c r="CB116" s="847"/>
      <c r="CC116" s="847"/>
      <c r="CD116" s="847"/>
      <c r="CE116" s="847"/>
      <c r="CF116" s="905" t="s">
        <v>179</v>
      </c>
      <c r="CG116" s="906"/>
      <c r="CH116" s="906"/>
      <c r="CI116" s="906"/>
      <c r="CJ116" s="906"/>
      <c r="CK116" s="957"/>
      <c r="CL116" s="851"/>
      <c r="CM116" s="845" t="s">
        <v>455</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809" t="s">
        <v>179</v>
      </c>
      <c r="DH116" s="810"/>
      <c r="DI116" s="810"/>
      <c r="DJ116" s="810"/>
      <c r="DK116" s="811"/>
      <c r="DL116" s="812" t="s">
        <v>179</v>
      </c>
      <c r="DM116" s="810"/>
      <c r="DN116" s="810"/>
      <c r="DO116" s="810"/>
      <c r="DP116" s="811"/>
      <c r="DQ116" s="812" t="s">
        <v>179</v>
      </c>
      <c r="DR116" s="810"/>
      <c r="DS116" s="810"/>
      <c r="DT116" s="810"/>
      <c r="DU116" s="811"/>
      <c r="DV116" s="854" t="s">
        <v>437</v>
      </c>
      <c r="DW116" s="855"/>
      <c r="DX116" s="855"/>
      <c r="DY116" s="855"/>
      <c r="DZ116" s="856"/>
    </row>
    <row r="117" spans="1:130" s="226" customFormat="1" ht="26.25" customHeight="1" x14ac:dyDescent="0.2">
      <c r="A117" s="925" t="s">
        <v>188</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7" t="s">
        <v>456</v>
      </c>
      <c r="Z117" s="927"/>
      <c r="AA117" s="932">
        <v>2600024</v>
      </c>
      <c r="AB117" s="933"/>
      <c r="AC117" s="933"/>
      <c r="AD117" s="933"/>
      <c r="AE117" s="934"/>
      <c r="AF117" s="935">
        <v>2459081</v>
      </c>
      <c r="AG117" s="933"/>
      <c r="AH117" s="933"/>
      <c r="AI117" s="933"/>
      <c r="AJ117" s="934"/>
      <c r="AK117" s="935">
        <v>2311450</v>
      </c>
      <c r="AL117" s="933"/>
      <c r="AM117" s="933"/>
      <c r="AN117" s="933"/>
      <c r="AO117" s="934"/>
      <c r="AP117" s="936"/>
      <c r="AQ117" s="937"/>
      <c r="AR117" s="937"/>
      <c r="AS117" s="937"/>
      <c r="AT117" s="938"/>
      <c r="AU117" s="962"/>
      <c r="AV117" s="963"/>
      <c r="AW117" s="963"/>
      <c r="AX117" s="963"/>
      <c r="AY117" s="963"/>
      <c r="AZ117" s="893" t="s">
        <v>457</v>
      </c>
      <c r="BA117" s="894"/>
      <c r="BB117" s="894"/>
      <c r="BC117" s="894"/>
      <c r="BD117" s="894"/>
      <c r="BE117" s="894"/>
      <c r="BF117" s="894"/>
      <c r="BG117" s="894"/>
      <c r="BH117" s="894"/>
      <c r="BI117" s="894"/>
      <c r="BJ117" s="894"/>
      <c r="BK117" s="894"/>
      <c r="BL117" s="894"/>
      <c r="BM117" s="894"/>
      <c r="BN117" s="894"/>
      <c r="BO117" s="894"/>
      <c r="BP117" s="895"/>
      <c r="BQ117" s="846" t="s">
        <v>437</v>
      </c>
      <c r="BR117" s="847"/>
      <c r="BS117" s="847"/>
      <c r="BT117" s="847"/>
      <c r="BU117" s="847"/>
      <c r="BV117" s="847" t="s">
        <v>437</v>
      </c>
      <c r="BW117" s="847"/>
      <c r="BX117" s="847"/>
      <c r="BY117" s="847"/>
      <c r="BZ117" s="847"/>
      <c r="CA117" s="847" t="s">
        <v>437</v>
      </c>
      <c r="CB117" s="847"/>
      <c r="CC117" s="847"/>
      <c r="CD117" s="847"/>
      <c r="CE117" s="847"/>
      <c r="CF117" s="905" t="s">
        <v>437</v>
      </c>
      <c r="CG117" s="906"/>
      <c r="CH117" s="906"/>
      <c r="CI117" s="906"/>
      <c r="CJ117" s="906"/>
      <c r="CK117" s="957"/>
      <c r="CL117" s="851"/>
      <c r="CM117" s="845" t="s">
        <v>458</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809" t="s">
        <v>437</v>
      </c>
      <c r="DH117" s="810"/>
      <c r="DI117" s="810"/>
      <c r="DJ117" s="810"/>
      <c r="DK117" s="811"/>
      <c r="DL117" s="812" t="s">
        <v>437</v>
      </c>
      <c r="DM117" s="810"/>
      <c r="DN117" s="810"/>
      <c r="DO117" s="810"/>
      <c r="DP117" s="811"/>
      <c r="DQ117" s="812" t="s">
        <v>437</v>
      </c>
      <c r="DR117" s="810"/>
      <c r="DS117" s="810"/>
      <c r="DT117" s="810"/>
      <c r="DU117" s="811"/>
      <c r="DV117" s="854" t="s">
        <v>437</v>
      </c>
      <c r="DW117" s="855"/>
      <c r="DX117" s="855"/>
      <c r="DY117" s="855"/>
      <c r="DZ117" s="856"/>
    </row>
    <row r="118" spans="1:130" s="226" customFormat="1" ht="26.25" customHeight="1" x14ac:dyDescent="0.2">
      <c r="A118" s="925" t="s">
        <v>430</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427</v>
      </c>
      <c r="AB118" s="926"/>
      <c r="AC118" s="926"/>
      <c r="AD118" s="926"/>
      <c r="AE118" s="927"/>
      <c r="AF118" s="928" t="s">
        <v>428</v>
      </c>
      <c r="AG118" s="926"/>
      <c r="AH118" s="926"/>
      <c r="AI118" s="926"/>
      <c r="AJ118" s="927"/>
      <c r="AK118" s="928" t="s">
        <v>304</v>
      </c>
      <c r="AL118" s="926"/>
      <c r="AM118" s="926"/>
      <c r="AN118" s="926"/>
      <c r="AO118" s="927"/>
      <c r="AP118" s="929" t="s">
        <v>429</v>
      </c>
      <c r="AQ118" s="930"/>
      <c r="AR118" s="930"/>
      <c r="AS118" s="930"/>
      <c r="AT118" s="931"/>
      <c r="AU118" s="962"/>
      <c r="AV118" s="963"/>
      <c r="AW118" s="963"/>
      <c r="AX118" s="963"/>
      <c r="AY118" s="963"/>
      <c r="AZ118" s="868" t="s">
        <v>459</v>
      </c>
      <c r="BA118" s="869"/>
      <c r="BB118" s="869"/>
      <c r="BC118" s="869"/>
      <c r="BD118" s="869"/>
      <c r="BE118" s="869"/>
      <c r="BF118" s="869"/>
      <c r="BG118" s="869"/>
      <c r="BH118" s="869"/>
      <c r="BI118" s="869"/>
      <c r="BJ118" s="869"/>
      <c r="BK118" s="869"/>
      <c r="BL118" s="869"/>
      <c r="BM118" s="869"/>
      <c r="BN118" s="869"/>
      <c r="BO118" s="869"/>
      <c r="BP118" s="870"/>
      <c r="BQ118" s="909" t="s">
        <v>460</v>
      </c>
      <c r="BR118" s="875"/>
      <c r="BS118" s="875"/>
      <c r="BT118" s="875"/>
      <c r="BU118" s="875"/>
      <c r="BV118" s="875" t="s">
        <v>460</v>
      </c>
      <c r="BW118" s="875"/>
      <c r="BX118" s="875"/>
      <c r="BY118" s="875"/>
      <c r="BZ118" s="875"/>
      <c r="CA118" s="875" t="s">
        <v>437</v>
      </c>
      <c r="CB118" s="875"/>
      <c r="CC118" s="875"/>
      <c r="CD118" s="875"/>
      <c r="CE118" s="875"/>
      <c r="CF118" s="905" t="s">
        <v>460</v>
      </c>
      <c r="CG118" s="906"/>
      <c r="CH118" s="906"/>
      <c r="CI118" s="906"/>
      <c r="CJ118" s="906"/>
      <c r="CK118" s="957"/>
      <c r="CL118" s="851"/>
      <c r="CM118" s="845" t="s">
        <v>461</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809" t="s">
        <v>460</v>
      </c>
      <c r="DH118" s="810"/>
      <c r="DI118" s="810"/>
      <c r="DJ118" s="810"/>
      <c r="DK118" s="811"/>
      <c r="DL118" s="812" t="s">
        <v>460</v>
      </c>
      <c r="DM118" s="810"/>
      <c r="DN118" s="810"/>
      <c r="DO118" s="810"/>
      <c r="DP118" s="811"/>
      <c r="DQ118" s="812" t="s">
        <v>460</v>
      </c>
      <c r="DR118" s="810"/>
      <c r="DS118" s="810"/>
      <c r="DT118" s="810"/>
      <c r="DU118" s="811"/>
      <c r="DV118" s="854" t="s">
        <v>460</v>
      </c>
      <c r="DW118" s="855"/>
      <c r="DX118" s="855"/>
      <c r="DY118" s="855"/>
      <c r="DZ118" s="856"/>
    </row>
    <row r="119" spans="1:130" s="226" customFormat="1" ht="26.25" customHeight="1" x14ac:dyDescent="0.2">
      <c r="A119" s="848" t="s">
        <v>433</v>
      </c>
      <c r="B119" s="849"/>
      <c r="C119" s="890" t="s">
        <v>434</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8" t="s">
        <v>460</v>
      </c>
      <c r="AB119" s="919"/>
      <c r="AC119" s="919"/>
      <c r="AD119" s="919"/>
      <c r="AE119" s="920"/>
      <c r="AF119" s="921" t="s">
        <v>460</v>
      </c>
      <c r="AG119" s="919"/>
      <c r="AH119" s="919"/>
      <c r="AI119" s="919"/>
      <c r="AJ119" s="920"/>
      <c r="AK119" s="921" t="s">
        <v>460</v>
      </c>
      <c r="AL119" s="919"/>
      <c r="AM119" s="919"/>
      <c r="AN119" s="919"/>
      <c r="AO119" s="920"/>
      <c r="AP119" s="922" t="s">
        <v>460</v>
      </c>
      <c r="AQ119" s="923"/>
      <c r="AR119" s="923"/>
      <c r="AS119" s="923"/>
      <c r="AT119" s="924"/>
      <c r="AU119" s="964"/>
      <c r="AV119" s="965"/>
      <c r="AW119" s="965"/>
      <c r="AX119" s="965"/>
      <c r="AY119" s="965"/>
      <c r="AZ119" s="247" t="s">
        <v>188</v>
      </c>
      <c r="BA119" s="247"/>
      <c r="BB119" s="247"/>
      <c r="BC119" s="247"/>
      <c r="BD119" s="247"/>
      <c r="BE119" s="247"/>
      <c r="BF119" s="247"/>
      <c r="BG119" s="247"/>
      <c r="BH119" s="247"/>
      <c r="BI119" s="247"/>
      <c r="BJ119" s="247"/>
      <c r="BK119" s="247"/>
      <c r="BL119" s="247"/>
      <c r="BM119" s="247"/>
      <c r="BN119" s="247"/>
      <c r="BO119" s="907" t="s">
        <v>462</v>
      </c>
      <c r="BP119" s="908"/>
      <c r="BQ119" s="909">
        <v>23120463</v>
      </c>
      <c r="BR119" s="875"/>
      <c r="BS119" s="875"/>
      <c r="BT119" s="875"/>
      <c r="BU119" s="875"/>
      <c r="BV119" s="875">
        <v>22924001</v>
      </c>
      <c r="BW119" s="875"/>
      <c r="BX119" s="875"/>
      <c r="BY119" s="875"/>
      <c r="BZ119" s="875"/>
      <c r="CA119" s="875">
        <v>22817492</v>
      </c>
      <c r="CB119" s="875"/>
      <c r="CC119" s="875"/>
      <c r="CD119" s="875"/>
      <c r="CE119" s="875"/>
      <c r="CF119" s="778"/>
      <c r="CG119" s="779"/>
      <c r="CH119" s="779"/>
      <c r="CI119" s="779"/>
      <c r="CJ119" s="864"/>
      <c r="CK119" s="958"/>
      <c r="CL119" s="853"/>
      <c r="CM119" s="868" t="s">
        <v>463</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93" t="s">
        <v>437</v>
      </c>
      <c r="DH119" s="794"/>
      <c r="DI119" s="794"/>
      <c r="DJ119" s="794"/>
      <c r="DK119" s="795"/>
      <c r="DL119" s="796" t="s">
        <v>437</v>
      </c>
      <c r="DM119" s="794"/>
      <c r="DN119" s="794"/>
      <c r="DO119" s="794"/>
      <c r="DP119" s="795"/>
      <c r="DQ119" s="796" t="s">
        <v>437</v>
      </c>
      <c r="DR119" s="794"/>
      <c r="DS119" s="794"/>
      <c r="DT119" s="794"/>
      <c r="DU119" s="795"/>
      <c r="DV119" s="878" t="s">
        <v>437</v>
      </c>
      <c r="DW119" s="879"/>
      <c r="DX119" s="879"/>
      <c r="DY119" s="879"/>
      <c r="DZ119" s="880"/>
    </row>
    <row r="120" spans="1:130" s="226" customFormat="1" ht="26.25" customHeight="1" x14ac:dyDescent="0.2">
      <c r="A120" s="850"/>
      <c r="B120" s="851"/>
      <c r="C120" s="845" t="s">
        <v>439</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809" t="s">
        <v>437</v>
      </c>
      <c r="AB120" s="810"/>
      <c r="AC120" s="810"/>
      <c r="AD120" s="810"/>
      <c r="AE120" s="811"/>
      <c r="AF120" s="812" t="s">
        <v>437</v>
      </c>
      <c r="AG120" s="810"/>
      <c r="AH120" s="810"/>
      <c r="AI120" s="810"/>
      <c r="AJ120" s="811"/>
      <c r="AK120" s="812" t="s">
        <v>437</v>
      </c>
      <c r="AL120" s="810"/>
      <c r="AM120" s="810"/>
      <c r="AN120" s="810"/>
      <c r="AO120" s="811"/>
      <c r="AP120" s="854" t="s">
        <v>437</v>
      </c>
      <c r="AQ120" s="855"/>
      <c r="AR120" s="855"/>
      <c r="AS120" s="855"/>
      <c r="AT120" s="856"/>
      <c r="AU120" s="910" t="s">
        <v>464</v>
      </c>
      <c r="AV120" s="911"/>
      <c r="AW120" s="911"/>
      <c r="AX120" s="911"/>
      <c r="AY120" s="912"/>
      <c r="AZ120" s="890" t="s">
        <v>465</v>
      </c>
      <c r="BA120" s="838"/>
      <c r="BB120" s="838"/>
      <c r="BC120" s="838"/>
      <c r="BD120" s="838"/>
      <c r="BE120" s="838"/>
      <c r="BF120" s="838"/>
      <c r="BG120" s="838"/>
      <c r="BH120" s="838"/>
      <c r="BI120" s="838"/>
      <c r="BJ120" s="838"/>
      <c r="BK120" s="838"/>
      <c r="BL120" s="838"/>
      <c r="BM120" s="838"/>
      <c r="BN120" s="838"/>
      <c r="BO120" s="838"/>
      <c r="BP120" s="839"/>
      <c r="BQ120" s="891">
        <v>3571792</v>
      </c>
      <c r="BR120" s="872"/>
      <c r="BS120" s="872"/>
      <c r="BT120" s="872"/>
      <c r="BU120" s="872"/>
      <c r="BV120" s="872">
        <v>3552291</v>
      </c>
      <c r="BW120" s="872"/>
      <c r="BX120" s="872"/>
      <c r="BY120" s="872"/>
      <c r="BZ120" s="872"/>
      <c r="CA120" s="872">
        <v>3903045</v>
      </c>
      <c r="CB120" s="872"/>
      <c r="CC120" s="872"/>
      <c r="CD120" s="872"/>
      <c r="CE120" s="872"/>
      <c r="CF120" s="896">
        <v>69.7</v>
      </c>
      <c r="CG120" s="897"/>
      <c r="CH120" s="897"/>
      <c r="CI120" s="897"/>
      <c r="CJ120" s="897"/>
      <c r="CK120" s="898" t="s">
        <v>466</v>
      </c>
      <c r="CL120" s="882"/>
      <c r="CM120" s="882"/>
      <c r="CN120" s="882"/>
      <c r="CO120" s="883"/>
      <c r="CP120" s="902" t="s">
        <v>407</v>
      </c>
      <c r="CQ120" s="903"/>
      <c r="CR120" s="903"/>
      <c r="CS120" s="903"/>
      <c r="CT120" s="903"/>
      <c r="CU120" s="903"/>
      <c r="CV120" s="903"/>
      <c r="CW120" s="903"/>
      <c r="CX120" s="903"/>
      <c r="CY120" s="903"/>
      <c r="CZ120" s="903"/>
      <c r="DA120" s="903"/>
      <c r="DB120" s="903"/>
      <c r="DC120" s="903"/>
      <c r="DD120" s="903"/>
      <c r="DE120" s="903"/>
      <c r="DF120" s="904"/>
      <c r="DG120" s="891">
        <v>5295364</v>
      </c>
      <c r="DH120" s="872"/>
      <c r="DI120" s="872"/>
      <c r="DJ120" s="872"/>
      <c r="DK120" s="872"/>
      <c r="DL120" s="872">
        <v>4976540</v>
      </c>
      <c r="DM120" s="872"/>
      <c r="DN120" s="872"/>
      <c r="DO120" s="872"/>
      <c r="DP120" s="872"/>
      <c r="DQ120" s="872">
        <v>4649474</v>
      </c>
      <c r="DR120" s="872"/>
      <c r="DS120" s="872"/>
      <c r="DT120" s="872"/>
      <c r="DU120" s="872"/>
      <c r="DV120" s="873">
        <v>83</v>
      </c>
      <c r="DW120" s="873"/>
      <c r="DX120" s="873"/>
      <c r="DY120" s="873"/>
      <c r="DZ120" s="874"/>
    </row>
    <row r="121" spans="1:130" s="226" customFormat="1" ht="26.25" customHeight="1" x14ac:dyDescent="0.2">
      <c r="A121" s="850"/>
      <c r="B121" s="851"/>
      <c r="C121" s="893" t="s">
        <v>467</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9">
        <v>3590</v>
      </c>
      <c r="AB121" s="810"/>
      <c r="AC121" s="810"/>
      <c r="AD121" s="810"/>
      <c r="AE121" s="811"/>
      <c r="AF121" s="812">
        <v>3590</v>
      </c>
      <c r="AG121" s="810"/>
      <c r="AH121" s="810"/>
      <c r="AI121" s="810"/>
      <c r="AJ121" s="811"/>
      <c r="AK121" s="812">
        <v>3590</v>
      </c>
      <c r="AL121" s="810"/>
      <c r="AM121" s="810"/>
      <c r="AN121" s="810"/>
      <c r="AO121" s="811"/>
      <c r="AP121" s="854">
        <v>0.1</v>
      </c>
      <c r="AQ121" s="855"/>
      <c r="AR121" s="855"/>
      <c r="AS121" s="855"/>
      <c r="AT121" s="856"/>
      <c r="AU121" s="913"/>
      <c r="AV121" s="914"/>
      <c r="AW121" s="914"/>
      <c r="AX121" s="914"/>
      <c r="AY121" s="915"/>
      <c r="AZ121" s="845" t="s">
        <v>468</v>
      </c>
      <c r="BA121" s="782"/>
      <c r="BB121" s="782"/>
      <c r="BC121" s="782"/>
      <c r="BD121" s="782"/>
      <c r="BE121" s="782"/>
      <c r="BF121" s="782"/>
      <c r="BG121" s="782"/>
      <c r="BH121" s="782"/>
      <c r="BI121" s="782"/>
      <c r="BJ121" s="782"/>
      <c r="BK121" s="782"/>
      <c r="BL121" s="782"/>
      <c r="BM121" s="782"/>
      <c r="BN121" s="782"/>
      <c r="BO121" s="782"/>
      <c r="BP121" s="783"/>
      <c r="BQ121" s="846">
        <v>461720</v>
      </c>
      <c r="BR121" s="847"/>
      <c r="BS121" s="847"/>
      <c r="BT121" s="847"/>
      <c r="BU121" s="847"/>
      <c r="BV121" s="847">
        <v>451446</v>
      </c>
      <c r="BW121" s="847"/>
      <c r="BX121" s="847"/>
      <c r="BY121" s="847"/>
      <c r="BZ121" s="847"/>
      <c r="CA121" s="847">
        <v>446170</v>
      </c>
      <c r="CB121" s="847"/>
      <c r="CC121" s="847"/>
      <c r="CD121" s="847"/>
      <c r="CE121" s="847"/>
      <c r="CF121" s="905">
        <v>8</v>
      </c>
      <c r="CG121" s="906"/>
      <c r="CH121" s="906"/>
      <c r="CI121" s="906"/>
      <c r="CJ121" s="906"/>
      <c r="CK121" s="899"/>
      <c r="CL121" s="885"/>
      <c r="CM121" s="885"/>
      <c r="CN121" s="885"/>
      <c r="CO121" s="886"/>
      <c r="CP121" s="865" t="s">
        <v>405</v>
      </c>
      <c r="CQ121" s="866"/>
      <c r="CR121" s="866"/>
      <c r="CS121" s="866"/>
      <c r="CT121" s="866"/>
      <c r="CU121" s="866"/>
      <c r="CV121" s="866"/>
      <c r="CW121" s="866"/>
      <c r="CX121" s="866"/>
      <c r="CY121" s="866"/>
      <c r="CZ121" s="866"/>
      <c r="DA121" s="866"/>
      <c r="DB121" s="866"/>
      <c r="DC121" s="866"/>
      <c r="DD121" s="866"/>
      <c r="DE121" s="866"/>
      <c r="DF121" s="867"/>
      <c r="DG121" s="846">
        <v>2238679</v>
      </c>
      <c r="DH121" s="847"/>
      <c r="DI121" s="847"/>
      <c r="DJ121" s="847"/>
      <c r="DK121" s="847"/>
      <c r="DL121" s="847">
        <v>2135161</v>
      </c>
      <c r="DM121" s="847"/>
      <c r="DN121" s="847"/>
      <c r="DO121" s="847"/>
      <c r="DP121" s="847"/>
      <c r="DQ121" s="847">
        <v>2060545</v>
      </c>
      <c r="DR121" s="847"/>
      <c r="DS121" s="847"/>
      <c r="DT121" s="847"/>
      <c r="DU121" s="847"/>
      <c r="DV121" s="824">
        <v>36.799999999999997</v>
      </c>
      <c r="DW121" s="824"/>
      <c r="DX121" s="824"/>
      <c r="DY121" s="824"/>
      <c r="DZ121" s="825"/>
    </row>
    <row r="122" spans="1:130" s="226" customFormat="1" ht="26.25" customHeight="1" x14ac:dyDescent="0.2">
      <c r="A122" s="850"/>
      <c r="B122" s="851"/>
      <c r="C122" s="845" t="s">
        <v>449</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809" t="s">
        <v>437</v>
      </c>
      <c r="AB122" s="810"/>
      <c r="AC122" s="810"/>
      <c r="AD122" s="810"/>
      <c r="AE122" s="811"/>
      <c r="AF122" s="812" t="s">
        <v>437</v>
      </c>
      <c r="AG122" s="810"/>
      <c r="AH122" s="810"/>
      <c r="AI122" s="810"/>
      <c r="AJ122" s="811"/>
      <c r="AK122" s="812" t="s">
        <v>437</v>
      </c>
      <c r="AL122" s="810"/>
      <c r="AM122" s="810"/>
      <c r="AN122" s="810"/>
      <c r="AO122" s="811"/>
      <c r="AP122" s="854" t="s">
        <v>437</v>
      </c>
      <c r="AQ122" s="855"/>
      <c r="AR122" s="855"/>
      <c r="AS122" s="855"/>
      <c r="AT122" s="856"/>
      <c r="AU122" s="913"/>
      <c r="AV122" s="914"/>
      <c r="AW122" s="914"/>
      <c r="AX122" s="914"/>
      <c r="AY122" s="915"/>
      <c r="AZ122" s="868" t="s">
        <v>469</v>
      </c>
      <c r="BA122" s="869"/>
      <c r="BB122" s="869"/>
      <c r="BC122" s="869"/>
      <c r="BD122" s="869"/>
      <c r="BE122" s="869"/>
      <c r="BF122" s="869"/>
      <c r="BG122" s="869"/>
      <c r="BH122" s="869"/>
      <c r="BI122" s="869"/>
      <c r="BJ122" s="869"/>
      <c r="BK122" s="869"/>
      <c r="BL122" s="869"/>
      <c r="BM122" s="869"/>
      <c r="BN122" s="869"/>
      <c r="BO122" s="869"/>
      <c r="BP122" s="870"/>
      <c r="BQ122" s="909">
        <v>14164031</v>
      </c>
      <c r="BR122" s="875"/>
      <c r="BS122" s="875"/>
      <c r="BT122" s="875"/>
      <c r="BU122" s="875"/>
      <c r="BV122" s="875">
        <v>14096614</v>
      </c>
      <c r="BW122" s="875"/>
      <c r="BX122" s="875"/>
      <c r="BY122" s="875"/>
      <c r="BZ122" s="875"/>
      <c r="CA122" s="875">
        <v>13952105</v>
      </c>
      <c r="CB122" s="875"/>
      <c r="CC122" s="875"/>
      <c r="CD122" s="875"/>
      <c r="CE122" s="875"/>
      <c r="CF122" s="876">
        <v>249.1</v>
      </c>
      <c r="CG122" s="877"/>
      <c r="CH122" s="877"/>
      <c r="CI122" s="877"/>
      <c r="CJ122" s="877"/>
      <c r="CK122" s="899"/>
      <c r="CL122" s="885"/>
      <c r="CM122" s="885"/>
      <c r="CN122" s="885"/>
      <c r="CO122" s="886"/>
      <c r="CP122" s="865" t="s">
        <v>403</v>
      </c>
      <c r="CQ122" s="866"/>
      <c r="CR122" s="866"/>
      <c r="CS122" s="866"/>
      <c r="CT122" s="866"/>
      <c r="CU122" s="866"/>
      <c r="CV122" s="866"/>
      <c r="CW122" s="866"/>
      <c r="CX122" s="866"/>
      <c r="CY122" s="866"/>
      <c r="CZ122" s="866"/>
      <c r="DA122" s="866"/>
      <c r="DB122" s="866"/>
      <c r="DC122" s="866"/>
      <c r="DD122" s="866"/>
      <c r="DE122" s="866"/>
      <c r="DF122" s="867"/>
      <c r="DG122" s="846" t="s">
        <v>179</v>
      </c>
      <c r="DH122" s="847"/>
      <c r="DI122" s="847"/>
      <c r="DJ122" s="847"/>
      <c r="DK122" s="847"/>
      <c r="DL122" s="847" t="s">
        <v>437</v>
      </c>
      <c r="DM122" s="847"/>
      <c r="DN122" s="847"/>
      <c r="DO122" s="847"/>
      <c r="DP122" s="847"/>
      <c r="DQ122" s="847">
        <v>199156</v>
      </c>
      <c r="DR122" s="847"/>
      <c r="DS122" s="847"/>
      <c r="DT122" s="847"/>
      <c r="DU122" s="847"/>
      <c r="DV122" s="824">
        <v>3.6</v>
      </c>
      <c r="DW122" s="824"/>
      <c r="DX122" s="824"/>
      <c r="DY122" s="824"/>
      <c r="DZ122" s="825"/>
    </row>
    <row r="123" spans="1:130" s="226" customFormat="1" ht="26.25" customHeight="1" x14ac:dyDescent="0.2">
      <c r="A123" s="850"/>
      <c r="B123" s="851"/>
      <c r="C123" s="845" t="s">
        <v>455</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809">
        <v>2160</v>
      </c>
      <c r="AB123" s="810"/>
      <c r="AC123" s="810"/>
      <c r="AD123" s="810"/>
      <c r="AE123" s="811"/>
      <c r="AF123" s="812" t="s">
        <v>179</v>
      </c>
      <c r="AG123" s="810"/>
      <c r="AH123" s="810"/>
      <c r="AI123" s="810"/>
      <c r="AJ123" s="811"/>
      <c r="AK123" s="812" t="s">
        <v>437</v>
      </c>
      <c r="AL123" s="810"/>
      <c r="AM123" s="810"/>
      <c r="AN123" s="810"/>
      <c r="AO123" s="811"/>
      <c r="AP123" s="854" t="s">
        <v>437</v>
      </c>
      <c r="AQ123" s="855"/>
      <c r="AR123" s="855"/>
      <c r="AS123" s="855"/>
      <c r="AT123" s="856"/>
      <c r="AU123" s="916"/>
      <c r="AV123" s="917"/>
      <c r="AW123" s="917"/>
      <c r="AX123" s="917"/>
      <c r="AY123" s="917"/>
      <c r="AZ123" s="247" t="s">
        <v>188</v>
      </c>
      <c r="BA123" s="247"/>
      <c r="BB123" s="247"/>
      <c r="BC123" s="247"/>
      <c r="BD123" s="247"/>
      <c r="BE123" s="247"/>
      <c r="BF123" s="247"/>
      <c r="BG123" s="247"/>
      <c r="BH123" s="247"/>
      <c r="BI123" s="247"/>
      <c r="BJ123" s="247"/>
      <c r="BK123" s="247"/>
      <c r="BL123" s="247"/>
      <c r="BM123" s="247"/>
      <c r="BN123" s="247"/>
      <c r="BO123" s="907" t="s">
        <v>470</v>
      </c>
      <c r="BP123" s="908"/>
      <c r="BQ123" s="862">
        <v>18197543</v>
      </c>
      <c r="BR123" s="863"/>
      <c r="BS123" s="863"/>
      <c r="BT123" s="863"/>
      <c r="BU123" s="863"/>
      <c r="BV123" s="863">
        <v>18100351</v>
      </c>
      <c r="BW123" s="863"/>
      <c r="BX123" s="863"/>
      <c r="BY123" s="863"/>
      <c r="BZ123" s="863"/>
      <c r="CA123" s="863">
        <v>18301320</v>
      </c>
      <c r="CB123" s="863"/>
      <c r="CC123" s="863"/>
      <c r="CD123" s="863"/>
      <c r="CE123" s="863"/>
      <c r="CF123" s="778"/>
      <c r="CG123" s="779"/>
      <c r="CH123" s="779"/>
      <c r="CI123" s="779"/>
      <c r="CJ123" s="864"/>
      <c r="CK123" s="899"/>
      <c r="CL123" s="885"/>
      <c r="CM123" s="885"/>
      <c r="CN123" s="885"/>
      <c r="CO123" s="886"/>
      <c r="CP123" s="865"/>
      <c r="CQ123" s="866"/>
      <c r="CR123" s="866"/>
      <c r="CS123" s="866"/>
      <c r="CT123" s="866"/>
      <c r="CU123" s="866"/>
      <c r="CV123" s="866"/>
      <c r="CW123" s="866"/>
      <c r="CX123" s="866"/>
      <c r="CY123" s="866"/>
      <c r="CZ123" s="866"/>
      <c r="DA123" s="866"/>
      <c r="DB123" s="866"/>
      <c r="DC123" s="866"/>
      <c r="DD123" s="866"/>
      <c r="DE123" s="866"/>
      <c r="DF123" s="867"/>
      <c r="DG123" s="809"/>
      <c r="DH123" s="810"/>
      <c r="DI123" s="810"/>
      <c r="DJ123" s="810"/>
      <c r="DK123" s="811"/>
      <c r="DL123" s="812"/>
      <c r="DM123" s="810"/>
      <c r="DN123" s="810"/>
      <c r="DO123" s="810"/>
      <c r="DP123" s="811"/>
      <c r="DQ123" s="812"/>
      <c r="DR123" s="810"/>
      <c r="DS123" s="810"/>
      <c r="DT123" s="810"/>
      <c r="DU123" s="811"/>
      <c r="DV123" s="854"/>
      <c r="DW123" s="855"/>
      <c r="DX123" s="855"/>
      <c r="DY123" s="855"/>
      <c r="DZ123" s="856"/>
    </row>
    <row r="124" spans="1:130" s="226" customFormat="1" ht="26.25" customHeight="1" thickBot="1" x14ac:dyDescent="0.25">
      <c r="A124" s="850"/>
      <c r="B124" s="851"/>
      <c r="C124" s="845" t="s">
        <v>458</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809" t="s">
        <v>179</v>
      </c>
      <c r="AB124" s="810"/>
      <c r="AC124" s="810"/>
      <c r="AD124" s="810"/>
      <c r="AE124" s="811"/>
      <c r="AF124" s="812" t="s">
        <v>179</v>
      </c>
      <c r="AG124" s="810"/>
      <c r="AH124" s="810"/>
      <c r="AI124" s="810"/>
      <c r="AJ124" s="811"/>
      <c r="AK124" s="812" t="s">
        <v>179</v>
      </c>
      <c r="AL124" s="810"/>
      <c r="AM124" s="810"/>
      <c r="AN124" s="810"/>
      <c r="AO124" s="811"/>
      <c r="AP124" s="854" t="s">
        <v>437</v>
      </c>
      <c r="AQ124" s="855"/>
      <c r="AR124" s="855"/>
      <c r="AS124" s="855"/>
      <c r="AT124" s="856"/>
      <c r="AU124" s="857" t="s">
        <v>471</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v>96.3</v>
      </c>
      <c r="BR124" s="861"/>
      <c r="BS124" s="861"/>
      <c r="BT124" s="861"/>
      <c r="BU124" s="861"/>
      <c r="BV124" s="861">
        <v>91.6</v>
      </c>
      <c r="BW124" s="861"/>
      <c r="BX124" s="861"/>
      <c r="BY124" s="861"/>
      <c r="BZ124" s="861"/>
      <c r="CA124" s="861">
        <v>80.599999999999994</v>
      </c>
      <c r="CB124" s="861"/>
      <c r="CC124" s="861"/>
      <c r="CD124" s="861"/>
      <c r="CE124" s="861"/>
      <c r="CF124" s="756"/>
      <c r="CG124" s="757"/>
      <c r="CH124" s="757"/>
      <c r="CI124" s="757"/>
      <c r="CJ124" s="892"/>
      <c r="CK124" s="900"/>
      <c r="CL124" s="900"/>
      <c r="CM124" s="900"/>
      <c r="CN124" s="900"/>
      <c r="CO124" s="901"/>
      <c r="CP124" s="865" t="s">
        <v>472</v>
      </c>
      <c r="CQ124" s="866"/>
      <c r="CR124" s="866"/>
      <c r="CS124" s="866"/>
      <c r="CT124" s="866"/>
      <c r="CU124" s="866"/>
      <c r="CV124" s="866"/>
      <c r="CW124" s="866"/>
      <c r="CX124" s="866"/>
      <c r="CY124" s="866"/>
      <c r="CZ124" s="866"/>
      <c r="DA124" s="866"/>
      <c r="DB124" s="866"/>
      <c r="DC124" s="866"/>
      <c r="DD124" s="866"/>
      <c r="DE124" s="866"/>
      <c r="DF124" s="867"/>
      <c r="DG124" s="793" t="s">
        <v>437</v>
      </c>
      <c r="DH124" s="794"/>
      <c r="DI124" s="794"/>
      <c r="DJ124" s="794"/>
      <c r="DK124" s="795"/>
      <c r="DL124" s="796" t="s">
        <v>179</v>
      </c>
      <c r="DM124" s="794"/>
      <c r="DN124" s="794"/>
      <c r="DO124" s="794"/>
      <c r="DP124" s="795"/>
      <c r="DQ124" s="796" t="s">
        <v>437</v>
      </c>
      <c r="DR124" s="794"/>
      <c r="DS124" s="794"/>
      <c r="DT124" s="794"/>
      <c r="DU124" s="795"/>
      <c r="DV124" s="878" t="s">
        <v>179</v>
      </c>
      <c r="DW124" s="879"/>
      <c r="DX124" s="879"/>
      <c r="DY124" s="879"/>
      <c r="DZ124" s="880"/>
    </row>
    <row r="125" spans="1:130" s="226" customFormat="1" ht="26.25" customHeight="1" x14ac:dyDescent="0.2">
      <c r="A125" s="850"/>
      <c r="B125" s="851"/>
      <c r="C125" s="845" t="s">
        <v>461</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809" t="s">
        <v>437</v>
      </c>
      <c r="AB125" s="810"/>
      <c r="AC125" s="810"/>
      <c r="AD125" s="810"/>
      <c r="AE125" s="811"/>
      <c r="AF125" s="812" t="s">
        <v>437</v>
      </c>
      <c r="AG125" s="810"/>
      <c r="AH125" s="810"/>
      <c r="AI125" s="810"/>
      <c r="AJ125" s="811"/>
      <c r="AK125" s="812" t="s">
        <v>179</v>
      </c>
      <c r="AL125" s="810"/>
      <c r="AM125" s="810"/>
      <c r="AN125" s="810"/>
      <c r="AO125" s="811"/>
      <c r="AP125" s="854" t="s">
        <v>437</v>
      </c>
      <c r="AQ125" s="855"/>
      <c r="AR125" s="855"/>
      <c r="AS125" s="855"/>
      <c r="AT125" s="85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1" t="s">
        <v>473</v>
      </c>
      <c r="CL125" s="882"/>
      <c r="CM125" s="882"/>
      <c r="CN125" s="882"/>
      <c r="CO125" s="883"/>
      <c r="CP125" s="890" t="s">
        <v>474</v>
      </c>
      <c r="CQ125" s="838"/>
      <c r="CR125" s="838"/>
      <c r="CS125" s="838"/>
      <c r="CT125" s="838"/>
      <c r="CU125" s="838"/>
      <c r="CV125" s="838"/>
      <c r="CW125" s="838"/>
      <c r="CX125" s="838"/>
      <c r="CY125" s="838"/>
      <c r="CZ125" s="838"/>
      <c r="DA125" s="838"/>
      <c r="DB125" s="838"/>
      <c r="DC125" s="838"/>
      <c r="DD125" s="838"/>
      <c r="DE125" s="838"/>
      <c r="DF125" s="839"/>
      <c r="DG125" s="891" t="s">
        <v>179</v>
      </c>
      <c r="DH125" s="872"/>
      <c r="DI125" s="872"/>
      <c r="DJ125" s="872"/>
      <c r="DK125" s="872"/>
      <c r="DL125" s="872" t="s">
        <v>437</v>
      </c>
      <c r="DM125" s="872"/>
      <c r="DN125" s="872"/>
      <c r="DO125" s="872"/>
      <c r="DP125" s="872"/>
      <c r="DQ125" s="872" t="s">
        <v>437</v>
      </c>
      <c r="DR125" s="872"/>
      <c r="DS125" s="872"/>
      <c r="DT125" s="872"/>
      <c r="DU125" s="872"/>
      <c r="DV125" s="873" t="s">
        <v>179</v>
      </c>
      <c r="DW125" s="873"/>
      <c r="DX125" s="873"/>
      <c r="DY125" s="873"/>
      <c r="DZ125" s="874"/>
    </row>
    <row r="126" spans="1:130" s="226" customFormat="1" ht="26.25" customHeight="1" thickBot="1" x14ac:dyDescent="0.25">
      <c r="A126" s="850"/>
      <c r="B126" s="851"/>
      <c r="C126" s="845" t="s">
        <v>463</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809" t="s">
        <v>179</v>
      </c>
      <c r="AB126" s="810"/>
      <c r="AC126" s="810"/>
      <c r="AD126" s="810"/>
      <c r="AE126" s="811"/>
      <c r="AF126" s="812" t="s">
        <v>179</v>
      </c>
      <c r="AG126" s="810"/>
      <c r="AH126" s="810"/>
      <c r="AI126" s="810"/>
      <c r="AJ126" s="811"/>
      <c r="AK126" s="812" t="s">
        <v>437</v>
      </c>
      <c r="AL126" s="810"/>
      <c r="AM126" s="810"/>
      <c r="AN126" s="810"/>
      <c r="AO126" s="811"/>
      <c r="AP126" s="854" t="s">
        <v>437</v>
      </c>
      <c r="AQ126" s="855"/>
      <c r="AR126" s="855"/>
      <c r="AS126" s="855"/>
      <c r="AT126" s="85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4"/>
      <c r="CL126" s="885"/>
      <c r="CM126" s="885"/>
      <c r="CN126" s="885"/>
      <c r="CO126" s="886"/>
      <c r="CP126" s="845" t="s">
        <v>475</v>
      </c>
      <c r="CQ126" s="782"/>
      <c r="CR126" s="782"/>
      <c r="CS126" s="782"/>
      <c r="CT126" s="782"/>
      <c r="CU126" s="782"/>
      <c r="CV126" s="782"/>
      <c r="CW126" s="782"/>
      <c r="CX126" s="782"/>
      <c r="CY126" s="782"/>
      <c r="CZ126" s="782"/>
      <c r="DA126" s="782"/>
      <c r="DB126" s="782"/>
      <c r="DC126" s="782"/>
      <c r="DD126" s="782"/>
      <c r="DE126" s="782"/>
      <c r="DF126" s="783"/>
      <c r="DG126" s="846" t="s">
        <v>179</v>
      </c>
      <c r="DH126" s="847"/>
      <c r="DI126" s="847"/>
      <c r="DJ126" s="847"/>
      <c r="DK126" s="847"/>
      <c r="DL126" s="847" t="s">
        <v>179</v>
      </c>
      <c r="DM126" s="847"/>
      <c r="DN126" s="847"/>
      <c r="DO126" s="847"/>
      <c r="DP126" s="847"/>
      <c r="DQ126" s="847" t="s">
        <v>437</v>
      </c>
      <c r="DR126" s="847"/>
      <c r="DS126" s="847"/>
      <c r="DT126" s="847"/>
      <c r="DU126" s="847"/>
      <c r="DV126" s="824" t="s">
        <v>437</v>
      </c>
      <c r="DW126" s="824"/>
      <c r="DX126" s="824"/>
      <c r="DY126" s="824"/>
      <c r="DZ126" s="825"/>
    </row>
    <row r="127" spans="1:130" s="226" customFormat="1" ht="26.25" customHeight="1" x14ac:dyDescent="0.2">
      <c r="A127" s="852"/>
      <c r="B127" s="853"/>
      <c r="C127" s="868" t="s">
        <v>476</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809" t="s">
        <v>437</v>
      </c>
      <c r="AB127" s="810"/>
      <c r="AC127" s="810"/>
      <c r="AD127" s="810"/>
      <c r="AE127" s="811"/>
      <c r="AF127" s="812" t="s">
        <v>179</v>
      </c>
      <c r="AG127" s="810"/>
      <c r="AH127" s="810"/>
      <c r="AI127" s="810"/>
      <c r="AJ127" s="811"/>
      <c r="AK127" s="812" t="s">
        <v>179</v>
      </c>
      <c r="AL127" s="810"/>
      <c r="AM127" s="810"/>
      <c r="AN127" s="810"/>
      <c r="AO127" s="811"/>
      <c r="AP127" s="854" t="s">
        <v>437</v>
      </c>
      <c r="AQ127" s="855"/>
      <c r="AR127" s="855"/>
      <c r="AS127" s="855"/>
      <c r="AT127" s="856"/>
      <c r="AU127" s="228"/>
      <c r="AV127" s="228"/>
      <c r="AW127" s="228"/>
      <c r="AX127" s="871" t="s">
        <v>477</v>
      </c>
      <c r="AY127" s="842"/>
      <c r="AZ127" s="842"/>
      <c r="BA127" s="842"/>
      <c r="BB127" s="842"/>
      <c r="BC127" s="842"/>
      <c r="BD127" s="842"/>
      <c r="BE127" s="843"/>
      <c r="BF127" s="841" t="s">
        <v>478</v>
      </c>
      <c r="BG127" s="842"/>
      <c r="BH127" s="842"/>
      <c r="BI127" s="842"/>
      <c r="BJ127" s="842"/>
      <c r="BK127" s="842"/>
      <c r="BL127" s="843"/>
      <c r="BM127" s="841" t="s">
        <v>479</v>
      </c>
      <c r="BN127" s="842"/>
      <c r="BO127" s="842"/>
      <c r="BP127" s="842"/>
      <c r="BQ127" s="842"/>
      <c r="BR127" s="842"/>
      <c r="BS127" s="843"/>
      <c r="BT127" s="841" t="s">
        <v>480</v>
      </c>
      <c r="BU127" s="842"/>
      <c r="BV127" s="842"/>
      <c r="BW127" s="842"/>
      <c r="BX127" s="842"/>
      <c r="BY127" s="842"/>
      <c r="BZ127" s="844"/>
      <c r="CA127" s="228"/>
      <c r="CB127" s="228"/>
      <c r="CC127" s="228"/>
      <c r="CD127" s="251"/>
      <c r="CE127" s="251"/>
      <c r="CF127" s="251"/>
      <c r="CG127" s="228"/>
      <c r="CH127" s="228"/>
      <c r="CI127" s="228"/>
      <c r="CJ127" s="250"/>
      <c r="CK127" s="884"/>
      <c r="CL127" s="885"/>
      <c r="CM127" s="885"/>
      <c r="CN127" s="885"/>
      <c r="CO127" s="886"/>
      <c r="CP127" s="845" t="s">
        <v>481</v>
      </c>
      <c r="CQ127" s="782"/>
      <c r="CR127" s="782"/>
      <c r="CS127" s="782"/>
      <c r="CT127" s="782"/>
      <c r="CU127" s="782"/>
      <c r="CV127" s="782"/>
      <c r="CW127" s="782"/>
      <c r="CX127" s="782"/>
      <c r="CY127" s="782"/>
      <c r="CZ127" s="782"/>
      <c r="DA127" s="782"/>
      <c r="DB127" s="782"/>
      <c r="DC127" s="782"/>
      <c r="DD127" s="782"/>
      <c r="DE127" s="782"/>
      <c r="DF127" s="783"/>
      <c r="DG127" s="846" t="s">
        <v>437</v>
      </c>
      <c r="DH127" s="847"/>
      <c r="DI127" s="847"/>
      <c r="DJ127" s="847"/>
      <c r="DK127" s="847"/>
      <c r="DL127" s="847" t="s">
        <v>179</v>
      </c>
      <c r="DM127" s="847"/>
      <c r="DN127" s="847"/>
      <c r="DO127" s="847"/>
      <c r="DP127" s="847"/>
      <c r="DQ127" s="847" t="s">
        <v>437</v>
      </c>
      <c r="DR127" s="847"/>
      <c r="DS127" s="847"/>
      <c r="DT127" s="847"/>
      <c r="DU127" s="847"/>
      <c r="DV127" s="824" t="s">
        <v>179</v>
      </c>
      <c r="DW127" s="824"/>
      <c r="DX127" s="824"/>
      <c r="DY127" s="824"/>
      <c r="DZ127" s="825"/>
    </row>
    <row r="128" spans="1:130" s="226" customFormat="1" ht="26.25" customHeight="1" thickBot="1" x14ac:dyDescent="0.25">
      <c r="A128" s="826" t="s">
        <v>482</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483</v>
      </c>
      <c r="X128" s="828"/>
      <c r="Y128" s="828"/>
      <c r="Z128" s="829"/>
      <c r="AA128" s="830">
        <v>45470</v>
      </c>
      <c r="AB128" s="831"/>
      <c r="AC128" s="831"/>
      <c r="AD128" s="831"/>
      <c r="AE128" s="832"/>
      <c r="AF128" s="833">
        <v>45941</v>
      </c>
      <c r="AG128" s="831"/>
      <c r="AH128" s="831"/>
      <c r="AI128" s="831"/>
      <c r="AJ128" s="832"/>
      <c r="AK128" s="833">
        <v>39995</v>
      </c>
      <c r="AL128" s="831"/>
      <c r="AM128" s="831"/>
      <c r="AN128" s="831"/>
      <c r="AO128" s="832"/>
      <c r="AP128" s="834"/>
      <c r="AQ128" s="835"/>
      <c r="AR128" s="835"/>
      <c r="AS128" s="835"/>
      <c r="AT128" s="836"/>
      <c r="AU128" s="228"/>
      <c r="AV128" s="228"/>
      <c r="AW128" s="228"/>
      <c r="AX128" s="837" t="s">
        <v>484</v>
      </c>
      <c r="AY128" s="838"/>
      <c r="AZ128" s="838"/>
      <c r="BA128" s="838"/>
      <c r="BB128" s="838"/>
      <c r="BC128" s="838"/>
      <c r="BD128" s="838"/>
      <c r="BE128" s="839"/>
      <c r="BF128" s="816" t="s">
        <v>179</v>
      </c>
      <c r="BG128" s="817"/>
      <c r="BH128" s="817"/>
      <c r="BI128" s="817"/>
      <c r="BJ128" s="817"/>
      <c r="BK128" s="817"/>
      <c r="BL128" s="840"/>
      <c r="BM128" s="816">
        <v>13.99</v>
      </c>
      <c r="BN128" s="817"/>
      <c r="BO128" s="817"/>
      <c r="BP128" s="817"/>
      <c r="BQ128" s="817"/>
      <c r="BR128" s="817"/>
      <c r="BS128" s="840"/>
      <c r="BT128" s="816">
        <v>20</v>
      </c>
      <c r="BU128" s="817"/>
      <c r="BV128" s="817"/>
      <c r="BW128" s="817"/>
      <c r="BX128" s="817"/>
      <c r="BY128" s="817"/>
      <c r="BZ128" s="818"/>
      <c r="CA128" s="251"/>
      <c r="CB128" s="251"/>
      <c r="CC128" s="251"/>
      <c r="CD128" s="251"/>
      <c r="CE128" s="251"/>
      <c r="CF128" s="251"/>
      <c r="CG128" s="228"/>
      <c r="CH128" s="228"/>
      <c r="CI128" s="228"/>
      <c r="CJ128" s="250"/>
      <c r="CK128" s="887"/>
      <c r="CL128" s="888"/>
      <c r="CM128" s="888"/>
      <c r="CN128" s="888"/>
      <c r="CO128" s="889"/>
      <c r="CP128" s="819" t="s">
        <v>485</v>
      </c>
      <c r="CQ128" s="760"/>
      <c r="CR128" s="760"/>
      <c r="CS128" s="760"/>
      <c r="CT128" s="760"/>
      <c r="CU128" s="760"/>
      <c r="CV128" s="760"/>
      <c r="CW128" s="760"/>
      <c r="CX128" s="760"/>
      <c r="CY128" s="760"/>
      <c r="CZ128" s="760"/>
      <c r="DA128" s="760"/>
      <c r="DB128" s="760"/>
      <c r="DC128" s="760"/>
      <c r="DD128" s="760"/>
      <c r="DE128" s="760"/>
      <c r="DF128" s="761"/>
      <c r="DG128" s="820" t="s">
        <v>179</v>
      </c>
      <c r="DH128" s="821"/>
      <c r="DI128" s="821"/>
      <c r="DJ128" s="821"/>
      <c r="DK128" s="821"/>
      <c r="DL128" s="821" t="s">
        <v>179</v>
      </c>
      <c r="DM128" s="821"/>
      <c r="DN128" s="821"/>
      <c r="DO128" s="821"/>
      <c r="DP128" s="821"/>
      <c r="DQ128" s="821" t="s">
        <v>179</v>
      </c>
      <c r="DR128" s="821"/>
      <c r="DS128" s="821"/>
      <c r="DT128" s="821"/>
      <c r="DU128" s="821"/>
      <c r="DV128" s="822" t="s">
        <v>179</v>
      </c>
      <c r="DW128" s="822"/>
      <c r="DX128" s="822"/>
      <c r="DY128" s="822"/>
      <c r="DZ128" s="823"/>
    </row>
    <row r="129" spans="1:131" s="226" customFormat="1" ht="26.25" customHeight="1" x14ac:dyDescent="0.2">
      <c r="A129" s="804" t="s">
        <v>107</v>
      </c>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06" t="s">
        <v>486</v>
      </c>
      <c r="X129" s="807"/>
      <c r="Y129" s="807"/>
      <c r="Z129" s="808"/>
      <c r="AA129" s="809">
        <v>6867970</v>
      </c>
      <c r="AB129" s="810"/>
      <c r="AC129" s="810"/>
      <c r="AD129" s="810"/>
      <c r="AE129" s="811"/>
      <c r="AF129" s="812">
        <v>6923107</v>
      </c>
      <c r="AG129" s="810"/>
      <c r="AH129" s="810"/>
      <c r="AI129" s="810"/>
      <c r="AJ129" s="811"/>
      <c r="AK129" s="812">
        <v>7177810</v>
      </c>
      <c r="AL129" s="810"/>
      <c r="AM129" s="810"/>
      <c r="AN129" s="810"/>
      <c r="AO129" s="811"/>
      <c r="AP129" s="813"/>
      <c r="AQ129" s="814"/>
      <c r="AR129" s="814"/>
      <c r="AS129" s="814"/>
      <c r="AT129" s="815"/>
      <c r="AU129" s="229"/>
      <c r="AV129" s="229"/>
      <c r="AW129" s="229"/>
      <c r="AX129" s="781" t="s">
        <v>487</v>
      </c>
      <c r="AY129" s="782"/>
      <c r="AZ129" s="782"/>
      <c r="BA129" s="782"/>
      <c r="BB129" s="782"/>
      <c r="BC129" s="782"/>
      <c r="BD129" s="782"/>
      <c r="BE129" s="783"/>
      <c r="BF129" s="800" t="s">
        <v>179</v>
      </c>
      <c r="BG129" s="801"/>
      <c r="BH129" s="801"/>
      <c r="BI129" s="801"/>
      <c r="BJ129" s="801"/>
      <c r="BK129" s="801"/>
      <c r="BL129" s="802"/>
      <c r="BM129" s="800">
        <v>18.989999999999998</v>
      </c>
      <c r="BN129" s="801"/>
      <c r="BO129" s="801"/>
      <c r="BP129" s="801"/>
      <c r="BQ129" s="801"/>
      <c r="BR129" s="801"/>
      <c r="BS129" s="802"/>
      <c r="BT129" s="800">
        <v>30</v>
      </c>
      <c r="BU129" s="801"/>
      <c r="BV129" s="801"/>
      <c r="BW129" s="801"/>
      <c r="BX129" s="801"/>
      <c r="BY129" s="801"/>
      <c r="BZ129" s="80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4" t="s">
        <v>488</v>
      </c>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06" t="s">
        <v>489</v>
      </c>
      <c r="X130" s="807"/>
      <c r="Y130" s="807"/>
      <c r="Z130" s="808"/>
      <c r="AA130" s="809">
        <v>1756094</v>
      </c>
      <c r="AB130" s="810"/>
      <c r="AC130" s="810"/>
      <c r="AD130" s="810"/>
      <c r="AE130" s="811"/>
      <c r="AF130" s="812">
        <v>1659782</v>
      </c>
      <c r="AG130" s="810"/>
      <c r="AH130" s="810"/>
      <c r="AI130" s="810"/>
      <c r="AJ130" s="811"/>
      <c r="AK130" s="812">
        <v>1576593</v>
      </c>
      <c r="AL130" s="810"/>
      <c r="AM130" s="810"/>
      <c r="AN130" s="810"/>
      <c r="AO130" s="811"/>
      <c r="AP130" s="813"/>
      <c r="AQ130" s="814"/>
      <c r="AR130" s="814"/>
      <c r="AS130" s="814"/>
      <c r="AT130" s="815"/>
      <c r="AU130" s="229"/>
      <c r="AV130" s="229"/>
      <c r="AW130" s="229"/>
      <c r="AX130" s="781" t="s">
        <v>490</v>
      </c>
      <c r="AY130" s="782"/>
      <c r="AZ130" s="782"/>
      <c r="BA130" s="782"/>
      <c r="BB130" s="782"/>
      <c r="BC130" s="782"/>
      <c r="BD130" s="782"/>
      <c r="BE130" s="783"/>
      <c r="BF130" s="784">
        <v>14.1</v>
      </c>
      <c r="BG130" s="785"/>
      <c r="BH130" s="785"/>
      <c r="BI130" s="785"/>
      <c r="BJ130" s="785"/>
      <c r="BK130" s="785"/>
      <c r="BL130" s="786"/>
      <c r="BM130" s="784">
        <v>25</v>
      </c>
      <c r="BN130" s="785"/>
      <c r="BO130" s="785"/>
      <c r="BP130" s="785"/>
      <c r="BQ130" s="785"/>
      <c r="BR130" s="785"/>
      <c r="BS130" s="786"/>
      <c r="BT130" s="784">
        <v>35</v>
      </c>
      <c r="BU130" s="785"/>
      <c r="BV130" s="785"/>
      <c r="BW130" s="785"/>
      <c r="BX130" s="785"/>
      <c r="BY130" s="785"/>
      <c r="BZ130" s="78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90" t="s">
        <v>491</v>
      </c>
      <c r="X131" s="791"/>
      <c r="Y131" s="791"/>
      <c r="Z131" s="792"/>
      <c r="AA131" s="793">
        <v>5111876</v>
      </c>
      <c r="AB131" s="794"/>
      <c r="AC131" s="794"/>
      <c r="AD131" s="794"/>
      <c r="AE131" s="795"/>
      <c r="AF131" s="796">
        <v>5263325</v>
      </c>
      <c r="AG131" s="794"/>
      <c r="AH131" s="794"/>
      <c r="AI131" s="794"/>
      <c r="AJ131" s="795"/>
      <c r="AK131" s="796">
        <v>5601217</v>
      </c>
      <c r="AL131" s="794"/>
      <c r="AM131" s="794"/>
      <c r="AN131" s="794"/>
      <c r="AO131" s="795"/>
      <c r="AP131" s="797"/>
      <c r="AQ131" s="798"/>
      <c r="AR131" s="798"/>
      <c r="AS131" s="798"/>
      <c r="AT131" s="799"/>
      <c r="AU131" s="229"/>
      <c r="AV131" s="229"/>
      <c r="AW131" s="229"/>
      <c r="AX131" s="759" t="s">
        <v>492</v>
      </c>
      <c r="AY131" s="760"/>
      <c r="AZ131" s="760"/>
      <c r="BA131" s="760"/>
      <c r="BB131" s="760"/>
      <c r="BC131" s="760"/>
      <c r="BD131" s="760"/>
      <c r="BE131" s="761"/>
      <c r="BF131" s="762">
        <v>80.599999999999994</v>
      </c>
      <c r="BG131" s="763"/>
      <c r="BH131" s="763"/>
      <c r="BI131" s="763"/>
      <c r="BJ131" s="763"/>
      <c r="BK131" s="763"/>
      <c r="BL131" s="764"/>
      <c r="BM131" s="762">
        <v>350</v>
      </c>
      <c r="BN131" s="763"/>
      <c r="BO131" s="763"/>
      <c r="BP131" s="763"/>
      <c r="BQ131" s="763"/>
      <c r="BR131" s="763"/>
      <c r="BS131" s="764"/>
      <c r="BT131" s="765"/>
      <c r="BU131" s="766"/>
      <c r="BV131" s="766"/>
      <c r="BW131" s="766"/>
      <c r="BX131" s="766"/>
      <c r="BY131" s="766"/>
      <c r="BZ131" s="76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8" t="s">
        <v>493</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494</v>
      </c>
      <c r="W132" s="772"/>
      <c r="X132" s="772"/>
      <c r="Y132" s="772"/>
      <c r="Z132" s="773"/>
      <c r="AA132" s="774">
        <v>15.619705959999999</v>
      </c>
      <c r="AB132" s="775"/>
      <c r="AC132" s="775"/>
      <c r="AD132" s="775"/>
      <c r="AE132" s="776"/>
      <c r="AF132" s="777">
        <v>14.31334755</v>
      </c>
      <c r="AG132" s="775"/>
      <c r="AH132" s="775"/>
      <c r="AI132" s="775"/>
      <c r="AJ132" s="776"/>
      <c r="AK132" s="777">
        <v>12.405554009999999</v>
      </c>
      <c r="AL132" s="775"/>
      <c r="AM132" s="775"/>
      <c r="AN132" s="775"/>
      <c r="AO132" s="776"/>
      <c r="AP132" s="778"/>
      <c r="AQ132" s="779"/>
      <c r="AR132" s="779"/>
      <c r="AS132" s="779"/>
      <c r="AT132" s="78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51" t="s">
        <v>495</v>
      </c>
      <c r="W133" s="751"/>
      <c r="X133" s="751"/>
      <c r="Y133" s="751"/>
      <c r="Z133" s="752"/>
      <c r="AA133" s="753">
        <v>14.9</v>
      </c>
      <c r="AB133" s="754"/>
      <c r="AC133" s="754"/>
      <c r="AD133" s="754"/>
      <c r="AE133" s="755"/>
      <c r="AF133" s="753">
        <v>15</v>
      </c>
      <c r="AG133" s="754"/>
      <c r="AH133" s="754"/>
      <c r="AI133" s="754"/>
      <c r="AJ133" s="755"/>
      <c r="AK133" s="753">
        <v>14.1</v>
      </c>
      <c r="AL133" s="754"/>
      <c r="AM133" s="754"/>
      <c r="AN133" s="754"/>
      <c r="AO133" s="755"/>
      <c r="AP133" s="756"/>
      <c r="AQ133" s="757"/>
      <c r="AR133" s="757"/>
      <c r="AS133" s="757"/>
      <c r="AT133" s="75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59qv5ZRY27PzEVfhn1zQ+WRcdbH/90fcqz4AwZ9uwIN/cMq0GDT+Me/BjmwEW/RmEB7LpxqhQ+CkAcwAbJiGXA==" saltValue="1xyIKF74PSJCGVLSFXNi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56" customWidth="1"/>
    <col min="121" max="121" width="0" style="255" hidden="1" customWidth="1"/>
    <col min="122" max="16384" width="9" style="255" hidden="1"/>
  </cols>
  <sheetData>
    <row r="1" spans="1:120" ht="13"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5"/>
    </row>
    <row r="17" spans="119:120" ht="13" x14ac:dyDescent="0.2">
      <c r="DP17" s="255"/>
    </row>
    <row r="18" spans="119:120" ht="13" x14ac:dyDescent="0.2"/>
    <row r="19" spans="119:120" ht="13" x14ac:dyDescent="0.2"/>
    <row r="20" spans="119:120" ht="13" x14ac:dyDescent="0.2">
      <c r="DO20" s="255"/>
      <c r="DP20" s="255"/>
    </row>
    <row r="21" spans="119:120" ht="13" x14ac:dyDescent="0.2">
      <c r="DP21" s="255"/>
    </row>
    <row r="22" spans="119:120" ht="13" x14ac:dyDescent="0.2"/>
    <row r="23" spans="119:120" ht="13" x14ac:dyDescent="0.2">
      <c r="DO23" s="255"/>
      <c r="DP23" s="255"/>
    </row>
    <row r="24" spans="119:120" ht="13" x14ac:dyDescent="0.2">
      <c r="DP24" s="255"/>
    </row>
    <row r="25" spans="119:120" ht="13" x14ac:dyDescent="0.2">
      <c r="DP25" s="255"/>
    </row>
    <row r="26" spans="119:120" ht="13" x14ac:dyDescent="0.2">
      <c r="DO26" s="255"/>
      <c r="DP26" s="255"/>
    </row>
    <row r="27" spans="119:120" ht="13" x14ac:dyDescent="0.2"/>
    <row r="28" spans="119:120" ht="13" x14ac:dyDescent="0.2">
      <c r="DO28" s="255"/>
      <c r="DP28" s="255"/>
    </row>
    <row r="29" spans="119:120" ht="13" x14ac:dyDescent="0.2">
      <c r="DP29" s="255"/>
    </row>
    <row r="30" spans="119:120" ht="13" x14ac:dyDescent="0.2"/>
    <row r="31" spans="119:120" ht="13" x14ac:dyDescent="0.2">
      <c r="DO31" s="255"/>
      <c r="DP31" s="255"/>
    </row>
    <row r="32" spans="119:120" ht="13" x14ac:dyDescent="0.2"/>
    <row r="33" spans="98:120" ht="13" x14ac:dyDescent="0.2">
      <c r="DO33" s="255"/>
      <c r="DP33" s="255"/>
    </row>
    <row r="34" spans="98:120" ht="13" x14ac:dyDescent="0.2">
      <c r="DM34" s="255"/>
    </row>
    <row r="35" spans="98:120" ht="13" x14ac:dyDescent="0.2">
      <c r="CT35" s="255"/>
      <c r="CU35" s="255"/>
      <c r="CV35" s="255"/>
      <c r="CY35" s="255"/>
      <c r="CZ35" s="255"/>
      <c r="DA35" s="255"/>
      <c r="DD35" s="255"/>
      <c r="DE35" s="255"/>
      <c r="DF35" s="255"/>
      <c r="DI35" s="255"/>
      <c r="DJ35" s="255"/>
      <c r="DK35" s="255"/>
      <c r="DM35" s="255"/>
      <c r="DN35" s="255"/>
      <c r="DO35" s="255"/>
      <c r="DP35" s="255"/>
    </row>
    <row r="36" spans="98:120" ht="13" x14ac:dyDescent="0.2"/>
    <row r="37" spans="98:120" ht="13" x14ac:dyDescent="0.2">
      <c r="CW37" s="255"/>
      <c r="DB37" s="255"/>
      <c r="DG37" s="255"/>
      <c r="DL37" s="255"/>
      <c r="DP37" s="255"/>
    </row>
    <row r="38" spans="98:120" ht="13"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5"/>
      <c r="DO49" s="255"/>
      <c r="DP49" s="25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5"/>
      <c r="CS63" s="255"/>
      <c r="CX63" s="255"/>
      <c r="DC63" s="255"/>
      <c r="DH63" s="255"/>
    </row>
    <row r="64" spans="22:120" ht="13" x14ac:dyDescent="0.2">
      <c r="V64" s="255"/>
    </row>
    <row r="65" spans="15:120" ht="13"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 x14ac:dyDescent="0.2">
      <c r="Q66" s="255"/>
      <c r="S66" s="255"/>
      <c r="U66" s="255"/>
      <c r="DM66" s="255"/>
    </row>
    <row r="67" spans="15:120" ht="13"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 x14ac:dyDescent="0.2"/>
    <row r="69" spans="15:120" ht="13" x14ac:dyDescent="0.2"/>
    <row r="70" spans="15:120" ht="13" x14ac:dyDescent="0.2"/>
    <row r="71" spans="15:120" ht="13" x14ac:dyDescent="0.2"/>
    <row r="72" spans="15:120" ht="13" x14ac:dyDescent="0.2">
      <c r="DP72" s="255"/>
    </row>
    <row r="73" spans="15:120" ht="13" x14ac:dyDescent="0.2">
      <c r="DP73" s="25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5"/>
      <c r="CX96" s="255"/>
      <c r="DC96" s="255"/>
      <c r="DH96" s="255"/>
    </row>
    <row r="97" spans="24:120" ht="13" x14ac:dyDescent="0.2">
      <c r="CS97" s="255"/>
      <c r="CX97" s="255"/>
      <c r="DC97" s="255"/>
      <c r="DH97" s="255"/>
      <c r="DP97" s="256" t="s">
        <v>496</v>
      </c>
    </row>
    <row r="98" spans="24:120" ht="13" hidden="1" x14ac:dyDescent="0.2">
      <c r="CS98" s="255"/>
      <c r="CX98" s="255"/>
      <c r="DC98" s="255"/>
      <c r="DH98" s="255"/>
    </row>
    <row r="99" spans="24:120" ht="13"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 hidden="1" x14ac:dyDescent="0.2">
      <c r="CT103" s="255"/>
      <c r="CV103" s="255"/>
      <c r="CW103" s="255"/>
      <c r="CY103" s="255"/>
      <c r="DA103" s="255"/>
      <c r="DB103" s="255"/>
      <c r="DD103" s="255"/>
      <c r="DF103" s="255"/>
      <c r="DG103" s="255"/>
      <c r="DI103" s="255"/>
      <c r="DK103" s="255"/>
      <c r="DL103" s="255"/>
      <c r="DM103" s="255"/>
      <c r="DN103" s="255"/>
      <c r="DO103" s="255"/>
      <c r="DP103" s="255"/>
    </row>
    <row r="104" spans="24:120" ht="13"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256" customWidth="1"/>
    <col min="117" max="16384" width="9" style="255" hidden="1"/>
  </cols>
  <sheetData>
    <row r="1" spans="2:116" ht="13"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 x14ac:dyDescent="0.2"/>
    <row r="3" spans="2:116" ht="13" x14ac:dyDescent="0.2"/>
    <row r="4" spans="2:116" ht="13"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 x14ac:dyDescent="0.2"/>
    <row r="20" spans="9:116" ht="13" x14ac:dyDescent="0.2"/>
    <row r="21" spans="9:116" ht="13" x14ac:dyDescent="0.2">
      <c r="DL21" s="255"/>
    </row>
    <row r="22" spans="9:116" ht="13" x14ac:dyDescent="0.2">
      <c r="DI22" s="255"/>
      <c r="DJ22" s="255"/>
      <c r="DK22" s="255"/>
      <c r="DL22" s="255"/>
    </row>
    <row r="23" spans="9:116" ht="13" x14ac:dyDescent="0.2">
      <c r="CY23" s="255"/>
      <c r="CZ23" s="255"/>
      <c r="DA23" s="255"/>
      <c r="DB23" s="255"/>
      <c r="DC23" s="255"/>
      <c r="DD23" s="255"/>
      <c r="DE23" s="255"/>
      <c r="DF23" s="255"/>
      <c r="DG23" s="255"/>
      <c r="DH23" s="255"/>
      <c r="DI23" s="255"/>
      <c r="DJ23" s="255"/>
      <c r="DK23" s="255"/>
      <c r="DL23" s="25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5"/>
      <c r="DA35" s="255"/>
      <c r="DB35" s="255"/>
      <c r="DC35" s="255"/>
      <c r="DD35" s="255"/>
      <c r="DE35" s="255"/>
      <c r="DF35" s="255"/>
      <c r="DG35" s="255"/>
      <c r="DH35" s="255"/>
      <c r="DI35" s="255"/>
      <c r="DJ35" s="255"/>
      <c r="DK35" s="255"/>
      <c r="DL35" s="255"/>
    </row>
    <row r="36" spans="15:116" ht="13" x14ac:dyDescent="0.2"/>
    <row r="37" spans="15:116" ht="13" x14ac:dyDescent="0.2">
      <c r="DL37" s="255"/>
    </row>
    <row r="38" spans="15:116" ht="13" x14ac:dyDescent="0.2">
      <c r="DI38" s="255"/>
      <c r="DJ38" s="255"/>
      <c r="DK38" s="255"/>
      <c r="DL38" s="255"/>
    </row>
    <row r="39" spans="15:116" ht="13" x14ac:dyDescent="0.2"/>
    <row r="40" spans="15:116" ht="13" x14ac:dyDescent="0.2"/>
    <row r="41" spans="15:116" ht="13" x14ac:dyDescent="0.2"/>
    <row r="42" spans="15:116" ht="13" x14ac:dyDescent="0.2"/>
    <row r="43" spans="15:116" ht="13"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 x14ac:dyDescent="0.2">
      <c r="DL44" s="255"/>
    </row>
    <row r="45" spans="15:116" ht="13" x14ac:dyDescent="0.2"/>
    <row r="46" spans="15:116" ht="13" x14ac:dyDescent="0.2">
      <c r="DA46" s="255"/>
      <c r="DB46" s="255"/>
      <c r="DC46" s="255"/>
      <c r="DD46" s="255"/>
      <c r="DE46" s="255"/>
      <c r="DF46" s="255"/>
      <c r="DG46" s="255"/>
      <c r="DH46" s="255"/>
      <c r="DI46" s="255"/>
      <c r="DJ46" s="255"/>
      <c r="DK46" s="255"/>
      <c r="DL46" s="255"/>
    </row>
    <row r="47" spans="15:116" ht="13" x14ac:dyDescent="0.2"/>
    <row r="48" spans="15:116" ht="13" x14ac:dyDescent="0.2"/>
    <row r="49" spans="104:116" ht="13" x14ac:dyDescent="0.2"/>
    <row r="50" spans="104:116" ht="13" x14ac:dyDescent="0.2">
      <c r="CZ50" s="255"/>
      <c r="DA50" s="255"/>
      <c r="DB50" s="255"/>
      <c r="DC50" s="255"/>
      <c r="DD50" s="255"/>
      <c r="DE50" s="255"/>
      <c r="DF50" s="255"/>
      <c r="DG50" s="255"/>
      <c r="DH50" s="255"/>
      <c r="DI50" s="255"/>
      <c r="DJ50" s="255"/>
      <c r="DK50" s="255"/>
      <c r="DL50" s="255"/>
    </row>
    <row r="51" spans="104:116" ht="13" x14ac:dyDescent="0.2"/>
    <row r="52" spans="104:116" ht="13" x14ac:dyDescent="0.2"/>
    <row r="53" spans="104:116" ht="13" x14ac:dyDescent="0.2">
      <c r="DL53" s="25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5"/>
      <c r="DD67" s="255"/>
      <c r="DE67" s="255"/>
      <c r="DF67" s="255"/>
      <c r="DG67" s="255"/>
      <c r="DH67" s="255"/>
      <c r="DI67" s="255"/>
      <c r="DJ67" s="255"/>
      <c r="DK67" s="255"/>
      <c r="DL67" s="25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KuQRAwX1WgSR7x0vG6BmpMxiRuoe1wGR+pWTGXpsdysL0vWS0B6yrj1atUYnuaGJJGp/WdKtOScm5RypCefDdg==" saltValue="Z6g5p76skwC52jQ+22Cyl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53125" style="257" customWidth="1"/>
    <col min="37" max="44" width="17" style="257" customWidth="1"/>
    <col min="45" max="45" width="6.08984375" style="264" customWidth="1"/>
    <col min="46" max="46" width="3" style="262" customWidth="1"/>
    <col min="47" max="47" width="19.08984375" style="257" hidden="1" customWidth="1"/>
    <col min="48" max="52" width="12.6328125" style="257" hidden="1" customWidth="1"/>
    <col min="53" max="16384" width="8.6328125" style="257" hidden="1"/>
  </cols>
  <sheetData>
    <row r="1" spans="1:46" ht="13" x14ac:dyDescent="0.2">
      <c r="AS1" s="258"/>
      <c r="AT1" s="258"/>
    </row>
    <row r="2" spans="1:46" ht="13" x14ac:dyDescent="0.2">
      <c r="AS2" s="258"/>
      <c r="AT2" s="258"/>
    </row>
    <row r="3" spans="1:46" ht="13" x14ac:dyDescent="0.2">
      <c r="AS3" s="258"/>
      <c r="AT3" s="258"/>
    </row>
    <row r="4" spans="1:46" ht="13" x14ac:dyDescent="0.2">
      <c r="AS4" s="258"/>
      <c r="AT4" s="258"/>
    </row>
    <row r="5" spans="1:46" ht="16.5" x14ac:dyDescent="0.2">
      <c r="A5" s="259" t="s">
        <v>497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498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8" t="s">
        <v>499</v>
      </c>
      <c r="AP7" s="268"/>
      <c r="AQ7" s="269" t="s">
        <v>500</v>
      </c>
      <c r="AR7" s="270"/>
    </row>
    <row r="8" spans="1:46" ht="13"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9"/>
      <c r="AP8" s="274" t="s">
        <v>501</v>
      </c>
      <c r="AQ8" s="275" t="s">
        <v>502</v>
      </c>
      <c r="AR8" s="276" t="s">
        <v>503</v>
      </c>
    </row>
    <row r="9" spans="1:46" ht="13"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0" t="s">
        <v>504</v>
      </c>
      <c r="AL9" s="1161"/>
      <c r="AM9" s="1161"/>
      <c r="AN9" s="1162"/>
      <c r="AO9" s="277">
        <v>1773393</v>
      </c>
      <c r="AP9" s="277">
        <v>173964</v>
      </c>
      <c r="AQ9" s="278">
        <v>118567</v>
      </c>
      <c r="AR9" s="279">
        <v>46.7</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0" t="s">
        <v>505</v>
      </c>
      <c r="AL10" s="1161"/>
      <c r="AM10" s="1161"/>
      <c r="AN10" s="1162"/>
      <c r="AO10" s="280">
        <v>304580</v>
      </c>
      <c r="AP10" s="280">
        <v>29878</v>
      </c>
      <c r="AQ10" s="281">
        <v>18618</v>
      </c>
      <c r="AR10" s="282">
        <v>60.5</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0" t="s">
        <v>506</v>
      </c>
      <c r="AL11" s="1161"/>
      <c r="AM11" s="1161"/>
      <c r="AN11" s="1162"/>
      <c r="AO11" s="280">
        <v>113031</v>
      </c>
      <c r="AP11" s="280">
        <v>11088</v>
      </c>
      <c r="AQ11" s="281">
        <v>3260</v>
      </c>
      <c r="AR11" s="282">
        <v>240.1</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0" t="s">
        <v>507</v>
      </c>
      <c r="AL12" s="1161"/>
      <c r="AM12" s="1161"/>
      <c r="AN12" s="1162"/>
      <c r="AO12" s="280" t="s">
        <v>508</v>
      </c>
      <c r="AP12" s="280" t="s">
        <v>508</v>
      </c>
      <c r="AQ12" s="281" t="s">
        <v>508</v>
      </c>
      <c r="AR12" s="282" t="s">
        <v>508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0" t="s">
        <v>509</v>
      </c>
      <c r="AL13" s="1161"/>
      <c r="AM13" s="1161"/>
      <c r="AN13" s="1162"/>
      <c r="AO13" s="280">
        <v>88610</v>
      </c>
      <c r="AP13" s="280">
        <v>8692</v>
      </c>
      <c r="AQ13" s="281">
        <v>6416</v>
      </c>
      <c r="AR13" s="282">
        <v>35.5</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0" t="s">
        <v>510</v>
      </c>
      <c r="AL14" s="1161"/>
      <c r="AM14" s="1161"/>
      <c r="AN14" s="1162"/>
      <c r="AO14" s="280">
        <v>64091</v>
      </c>
      <c r="AP14" s="280">
        <v>6287</v>
      </c>
      <c r="AQ14" s="281">
        <v>2560</v>
      </c>
      <c r="AR14" s="282">
        <v>145.6</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3" t="s">
        <v>511</v>
      </c>
      <c r="AL15" s="1164"/>
      <c r="AM15" s="1164"/>
      <c r="AN15" s="1165"/>
      <c r="AO15" s="280">
        <v>-152110</v>
      </c>
      <c r="AP15" s="280">
        <v>-14922</v>
      </c>
      <c r="AQ15" s="281">
        <v>-9017</v>
      </c>
      <c r="AR15" s="282">
        <v>65.5</v>
      </c>
    </row>
    <row r="16" spans="1:46" ht="13"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3" t="s">
        <v>188</v>
      </c>
      <c r="AL16" s="1164"/>
      <c r="AM16" s="1164"/>
      <c r="AN16" s="1165"/>
      <c r="AO16" s="280">
        <v>2191595</v>
      </c>
      <c r="AP16" s="280">
        <v>214989</v>
      </c>
      <c r="AQ16" s="281">
        <v>140405</v>
      </c>
      <c r="AR16" s="282">
        <v>53.1</v>
      </c>
    </row>
    <row r="17" spans="1:46" ht="13"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512</v>
      </c>
      <c r="AL19" s="258"/>
      <c r="AM19" s="258"/>
      <c r="AN19" s="258"/>
      <c r="AO19" s="258"/>
      <c r="AP19" s="258"/>
      <c r="AQ19" s="258"/>
      <c r="AR19" s="258"/>
    </row>
    <row r="20" spans="1:46" ht="13"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513</v>
      </c>
      <c r="AP20" s="289" t="s">
        <v>514</v>
      </c>
      <c r="AQ20" s="290" t="s">
        <v>515</v>
      </c>
      <c r="AR20" s="291"/>
    </row>
    <row r="21" spans="1:46" s="297" customFormat="1" ht="13"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6" t="s">
        <v>516</v>
      </c>
      <c r="AL21" s="1167"/>
      <c r="AM21" s="1167"/>
      <c r="AN21" s="1168"/>
      <c r="AO21" s="293">
        <v>18.34</v>
      </c>
      <c r="AP21" s="294">
        <v>12.43</v>
      </c>
      <c r="AQ21" s="295">
        <v>5.91</v>
      </c>
      <c r="AR21" s="263"/>
      <c r="AS21" s="296"/>
      <c r="AT21" s="292"/>
    </row>
    <row r="22" spans="1:46" s="297" customFormat="1" ht="13"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6" t="s">
        <v>517</v>
      </c>
      <c r="AL22" s="1167"/>
      <c r="AM22" s="1167"/>
      <c r="AN22" s="1168"/>
      <c r="AO22" s="298">
        <v>97.7</v>
      </c>
      <c r="AP22" s="299">
        <v>95.8</v>
      </c>
      <c r="AQ22" s="300">
        <v>1.9</v>
      </c>
      <c r="AR22" s="284"/>
      <c r="AS22" s="296"/>
      <c r="AT22" s="292"/>
    </row>
    <row r="23" spans="1:46" s="297" customFormat="1" ht="13"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 x14ac:dyDescent="0.2">
      <c r="A26" s="1159" t="s">
        <v>518</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3"/>
    </row>
    <row r="27" spans="1:46" ht="13" x14ac:dyDescent="0.2">
      <c r="A27" s="305"/>
      <c r="AO27" s="258"/>
      <c r="AP27" s="258"/>
      <c r="AQ27" s="258"/>
      <c r="AR27" s="258"/>
      <c r="AS27" s="258"/>
      <c r="AT27" s="258"/>
    </row>
    <row r="28" spans="1:46" ht="16.5" x14ac:dyDescent="0.2">
      <c r="A28" s="259" t="s">
        <v>519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8" t="s">
        <v>499</v>
      </c>
      <c r="AP30" s="268"/>
      <c r="AQ30" s="269" t="s">
        <v>500</v>
      </c>
      <c r="AR30" s="270"/>
    </row>
    <row r="31" spans="1:46" ht="13"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9"/>
      <c r="AP31" s="274" t="s">
        <v>501</v>
      </c>
      <c r="AQ31" s="275" t="s">
        <v>502</v>
      </c>
      <c r="AR31" s="276" t="s">
        <v>503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0" t="s">
        <v>521</v>
      </c>
      <c r="AL32" s="1151"/>
      <c r="AM32" s="1151"/>
      <c r="AN32" s="1152"/>
      <c r="AO32" s="308">
        <v>1494750</v>
      </c>
      <c r="AP32" s="308">
        <v>146630</v>
      </c>
      <c r="AQ32" s="309">
        <v>81678</v>
      </c>
      <c r="AR32" s="310">
        <v>79.5</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0" t="s">
        <v>522</v>
      </c>
      <c r="AL33" s="1151"/>
      <c r="AM33" s="1151"/>
      <c r="AN33" s="1152"/>
      <c r="AO33" s="308" t="s">
        <v>508</v>
      </c>
      <c r="AP33" s="308" t="s">
        <v>508</v>
      </c>
      <c r="AQ33" s="309" t="s">
        <v>508</v>
      </c>
      <c r="AR33" s="310" t="s">
        <v>508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0" t="s">
        <v>523</v>
      </c>
      <c r="AL34" s="1151"/>
      <c r="AM34" s="1151"/>
      <c r="AN34" s="1152"/>
      <c r="AO34" s="308" t="s">
        <v>508</v>
      </c>
      <c r="AP34" s="308" t="s">
        <v>508</v>
      </c>
      <c r="AQ34" s="309" t="s">
        <v>508</v>
      </c>
      <c r="AR34" s="310" t="s">
        <v>508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0" t="s">
        <v>524</v>
      </c>
      <c r="AL35" s="1151"/>
      <c r="AM35" s="1151"/>
      <c r="AN35" s="1152"/>
      <c r="AO35" s="308">
        <v>739185</v>
      </c>
      <c r="AP35" s="308">
        <v>72512</v>
      </c>
      <c r="AQ35" s="309">
        <v>27670</v>
      </c>
      <c r="AR35" s="310">
        <v>162.1</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0" t="s">
        <v>525</v>
      </c>
      <c r="AL36" s="1151"/>
      <c r="AM36" s="1151"/>
      <c r="AN36" s="1152"/>
      <c r="AO36" s="308">
        <v>73289</v>
      </c>
      <c r="AP36" s="308">
        <v>7189</v>
      </c>
      <c r="AQ36" s="309">
        <v>3435</v>
      </c>
      <c r="AR36" s="310">
        <v>109.3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0" t="s">
        <v>526</v>
      </c>
      <c r="AL37" s="1151"/>
      <c r="AM37" s="1151"/>
      <c r="AN37" s="1152"/>
      <c r="AO37" s="308">
        <v>3590</v>
      </c>
      <c r="AP37" s="308">
        <v>352</v>
      </c>
      <c r="AQ37" s="309">
        <v>958</v>
      </c>
      <c r="AR37" s="310">
        <v>-63.3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3" t="s">
        <v>527</v>
      </c>
      <c r="AL38" s="1154"/>
      <c r="AM38" s="1154"/>
      <c r="AN38" s="1155"/>
      <c r="AO38" s="311">
        <v>636</v>
      </c>
      <c r="AP38" s="311">
        <v>62</v>
      </c>
      <c r="AQ38" s="312">
        <v>13</v>
      </c>
      <c r="AR38" s="300">
        <v>376.9</v>
      </c>
      <c r="AS38" s="307"/>
    </row>
    <row r="39" spans="1:46" ht="13"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3" t="s">
        <v>528</v>
      </c>
      <c r="AL39" s="1154"/>
      <c r="AM39" s="1154"/>
      <c r="AN39" s="1155"/>
      <c r="AO39" s="308">
        <v>-39995</v>
      </c>
      <c r="AP39" s="308">
        <v>-3923</v>
      </c>
      <c r="AQ39" s="309">
        <v>-3370</v>
      </c>
      <c r="AR39" s="310">
        <v>16.399999999999999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0" t="s">
        <v>529</v>
      </c>
      <c r="AL40" s="1151"/>
      <c r="AM40" s="1151"/>
      <c r="AN40" s="1152"/>
      <c r="AO40" s="308">
        <v>-1576593</v>
      </c>
      <c r="AP40" s="308">
        <v>-154659</v>
      </c>
      <c r="AQ40" s="309">
        <v>-74594</v>
      </c>
      <c r="AR40" s="310">
        <v>107.3</v>
      </c>
      <c r="AS40" s="307"/>
    </row>
    <row r="41" spans="1:46" ht="13"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6" t="s">
        <v>297</v>
      </c>
      <c r="AL41" s="1157"/>
      <c r="AM41" s="1157"/>
      <c r="AN41" s="1158"/>
      <c r="AO41" s="308">
        <v>694862</v>
      </c>
      <c r="AP41" s="308">
        <v>68164</v>
      </c>
      <c r="AQ41" s="309">
        <v>35790</v>
      </c>
      <c r="AR41" s="310">
        <v>90.5</v>
      </c>
      <c r="AS41" s="307"/>
    </row>
    <row r="42" spans="1:46" ht="13"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530</v>
      </c>
      <c r="AL42" s="258"/>
      <c r="AM42" s="258"/>
      <c r="AN42" s="258"/>
      <c r="AO42" s="258"/>
      <c r="AP42" s="258"/>
      <c r="AQ42" s="284"/>
      <c r="AR42" s="284"/>
      <c r="AS42" s="307"/>
    </row>
    <row r="43" spans="1:46" ht="13"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3" t="s">
        <v>499</v>
      </c>
      <c r="AN49" s="1145" t="s">
        <v>533</v>
      </c>
      <c r="AO49" s="1146"/>
      <c r="AP49" s="1146"/>
      <c r="AQ49" s="1146"/>
      <c r="AR49" s="1147"/>
    </row>
    <row r="50" spans="1:44" ht="13"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4"/>
      <c r="AN50" s="324" t="s">
        <v>534</v>
      </c>
      <c r="AO50" s="325" t="s">
        <v>535</v>
      </c>
      <c r="AP50" s="326" t="s">
        <v>536</v>
      </c>
      <c r="AQ50" s="327" t="s">
        <v>537</v>
      </c>
      <c r="AR50" s="328" t="s">
        <v>538</v>
      </c>
    </row>
    <row r="51" spans="1:44" ht="13"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539</v>
      </c>
      <c r="AL51" s="321"/>
      <c r="AM51" s="329">
        <v>985503</v>
      </c>
      <c r="AN51" s="330">
        <v>89550</v>
      </c>
      <c r="AO51" s="331">
        <v>-11.7</v>
      </c>
      <c r="AP51" s="332">
        <v>113913</v>
      </c>
      <c r="AQ51" s="333">
        <v>5.9</v>
      </c>
      <c r="AR51" s="334">
        <v>-17.600000000000001</v>
      </c>
    </row>
    <row r="52" spans="1:44" ht="13"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540</v>
      </c>
      <c r="AM52" s="337">
        <v>294947</v>
      </c>
      <c r="AN52" s="338">
        <v>26801</v>
      </c>
      <c r="AO52" s="339">
        <v>-3.1</v>
      </c>
      <c r="AP52" s="340">
        <v>53160</v>
      </c>
      <c r="AQ52" s="341">
        <v>-8.1999999999999993</v>
      </c>
      <c r="AR52" s="342">
        <v>5.0999999999999996</v>
      </c>
    </row>
    <row r="53" spans="1:44" ht="13"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541</v>
      </c>
      <c r="AL53" s="321"/>
      <c r="AM53" s="329">
        <v>970529</v>
      </c>
      <c r="AN53" s="330">
        <v>89822</v>
      </c>
      <c r="AO53" s="331">
        <v>0.3</v>
      </c>
      <c r="AP53" s="332">
        <v>115050</v>
      </c>
      <c r="AQ53" s="333">
        <v>1</v>
      </c>
      <c r="AR53" s="334">
        <v>-0.7</v>
      </c>
    </row>
    <row r="54" spans="1:44" ht="13"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540</v>
      </c>
      <c r="AM54" s="337">
        <v>326669</v>
      </c>
      <c r="AN54" s="338">
        <v>30233</v>
      </c>
      <c r="AO54" s="339">
        <v>12.8</v>
      </c>
      <c r="AP54" s="340">
        <v>53792</v>
      </c>
      <c r="AQ54" s="341">
        <v>1.2</v>
      </c>
      <c r="AR54" s="342">
        <v>11.6</v>
      </c>
    </row>
    <row r="55" spans="1:44" ht="13"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542</v>
      </c>
      <c r="AL55" s="321"/>
      <c r="AM55" s="329">
        <v>1397596</v>
      </c>
      <c r="AN55" s="330">
        <v>132160</v>
      </c>
      <c r="AO55" s="331">
        <v>47.1</v>
      </c>
      <c r="AP55" s="332">
        <v>118252</v>
      </c>
      <c r="AQ55" s="333">
        <v>2.8</v>
      </c>
      <c r="AR55" s="334">
        <v>44.3</v>
      </c>
    </row>
    <row r="56" spans="1:44" ht="13"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540</v>
      </c>
      <c r="AM56" s="337">
        <v>640559</v>
      </c>
      <c r="AN56" s="338">
        <v>60573</v>
      </c>
      <c r="AO56" s="339">
        <v>100.4</v>
      </c>
      <c r="AP56" s="340">
        <v>49994</v>
      </c>
      <c r="AQ56" s="341">
        <v>-7.1</v>
      </c>
      <c r="AR56" s="342">
        <v>107.5</v>
      </c>
    </row>
    <row r="57" spans="1:44" ht="13"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543</v>
      </c>
      <c r="AL57" s="321"/>
      <c r="AM57" s="329">
        <v>1554771</v>
      </c>
      <c r="AN57" s="330">
        <v>150074</v>
      </c>
      <c r="AO57" s="331">
        <v>13.6</v>
      </c>
      <c r="AP57" s="332">
        <v>120302</v>
      </c>
      <c r="AQ57" s="333">
        <v>1.7</v>
      </c>
      <c r="AR57" s="334">
        <v>11.9</v>
      </c>
    </row>
    <row r="58" spans="1:44" ht="13"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540</v>
      </c>
      <c r="AM58" s="337">
        <v>898755</v>
      </c>
      <c r="AN58" s="338">
        <v>86752</v>
      </c>
      <c r="AO58" s="339">
        <v>43.2</v>
      </c>
      <c r="AP58" s="340">
        <v>59328</v>
      </c>
      <c r="AQ58" s="341">
        <v>18.7</v>
      </c>
      <c r="AR58" s="342">
        <v>24.5</v>
      </c>
    </row>
    <row r="59" spans="1:44" ht="13"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544</v>
      </c>
      <c r="AL59" s="321"/>
      <c r="AM59" s="329">
        <v>1237853</v>
      </c>
      <c r="AN59" s="330">
        <v>121430</v>
      </c>
      <c r="AO59" s="331">
        <v>-19.100000000000001</v>
      </c>
      <c r="AP59" s="332">
        <v>114841</v>
      </c>
      <c r="AQ59" s="333">
        <v>-4.5</v>
      </c>
      <c r="AR59" s="334">
        <v>-14.6</v>
      </c>
    </row>
    <row r="60" spans="1:44" ht="13"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540</v>
      </c>
      <c r="AM60" s="337">
        <v>698614</v>
      </c>
      <c r="AN60" s="338">
        <v>68532</v>
      </c>
      <c r="AO60" s="339">
        <v>-21</v>
      </c>
      <c r="AP60" s="340">
        <v>51589</v>
      </c>
      <c r="AQ60" s="341">
        <v>-13</v>
      </c>
      <c r="AR60" s="342">
        <v>-8</v>
      </c>
    </row>
    <row r="61" spans="1:44" ht="13"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545</v>
      </c>
      <c r="AL61" s="343"/>
      <c r="AM61" s="344">
        <v>1229250</v>
      </c>
      <c r="AN61" s="345">
        <v>116607</v>
      </c>
      <c r="AO61" s="346">
        <v>6</v>
      </c>
      <c r="AP61" s="347">
        <v>116472</v>
      </c>
      <c r="AQ61" s="348">
        <v>1.4</v>
      </c>
      <c r="AR61" s="334">
        <v>4.5999999999999996</v>
      </c>
    </row>
    <row r="62" spans="1:44" ht="13"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540</v>
      </c>
      <c r="AM62" s="337">
        <v>571909</v>
      </c>
      <c r="AN62" s="338">
        <v>54578</v>
      </c>
      <c r="AO62" s="339">
        <v>26.5</v>
      </c>
      <c r="AP62" s="340">
        <v>53573</v>
      </c>
      <c r="AQ62" s="341">
        <v>-1.7</v>
      </c>
      <c r="AR62" s="342">
        <v>28.2</v>
      </c>
    </row>
    <row r="63" spans="1:44" ht="13"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 hidden="1" x14ac:dyDescent="0.2">
      <c r="AK70" s="258"/>
      <c r="AL70" s="258"/>
      <c r="AM70" s="258"/>
      <c r="AN70" s="258"/>
      <c r="AO70" s="258"/>
      <c r="AP70" s="258"/>
      <c r="AQ70" s="258"/>
      <c r="AR70" s="258"/>
    </row>
    <row r="71" spans="1:46" ht="13" hidden="1" x14ac:dyDescent="0.2">
      <c r="AK71" s="258"/>
      <c r="AL71" s="258"/>
      <c r="AM71" s="258"/>
      <c r="AN71" s="258"/>
      <c r="AO71" s="258"/>
      <c r="AP71" s="258"/>
      <c r="AQ71" s="258"/>
      <c r="AR71" s="258"/>
    </row>
    <row r="72" spans="1:46" ht="13" hidden="1" x14ac:dyDescent="0.2">
      <c r="AK72" s="258"/>
      <c r="AL72" s="258"/>
      <c r="AM72" s="258"/>
      <c r="AN72" s="258"/>
      <c r="AO72" s="258"/>
      <c r="AP72" s="258"/>
      <c r="AQ72" s="258"/>
      <c r="AR72" s="258"/>
    </row>
    <row r="73" spans="1:46" ht="13" hidden="1" x14ac:dyDescent="0.2">
      <c r="AK73" s="258"/>
      <c r="AL73" s="258"/>
      <c r="AM73" s="258"/>
      <c r="AN73" s="258"/>
      <c r="AO73" s="258"/>
      <c r="AP73" s="258"/>
      <c r="AQ73" s="258"/>
      <c r="AR73" s="258"/>
    </row>
  </sheetData>
  <sheetProtection algorithmName="SHA-512" hashValue="d99hkIMfuwGKstTWJaWKaPLbapzHDoMUcZomsQlRWLw6otabkRERxLzwNYa8e7rxasO0K7xbFZlC58bvts6Cow==" saltValue="gvrNcIYlu/5LjghGa7kyG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 x14ac:dyDescent="0.2">
      <c r="B2" s="255"/>
      <c r="DG2" s="255"/>
    </row>
    <row r="3" spans="2:125" ht="13"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 x14ac:dyDescent="0.2"/>
    <row r="5" spans="2:125" ht="13" x14ac:dyDescent="0.2"/>
    <row r="6" spans="2:125" ht="13" x14ac:dyDescent="0.2"/>
    <row r="7" spans="2:125" ht="13" x14ac:dyDescent="0.2"/>
    <row r="8" spans="2:125" ht="13" x14ac:dyDescent="0.2"/>
    <row r="9" spans="2:125" ht="13" x14ac:dyDescent="0.2">
      <c r="DU9" s="25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5"/>
    </row>
    <row r="18" spans="125:125" ht="13" x14ac:dyDescent="0.2"/>
    <row r="19" spans="125:125" ht="13" x14ac:dyDescent="0.2"/>
    <row r="20" spans="125:125" ht="13" x14ac:dyDescent="0.2">
      <c r="DU20" s="255"/>
    </row>
    <row r="21" spans="125:125" ht="13" x14ac:dyDescent="0.2">
      <c r="DU21" s="25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5"/>
    </row>
    <row r="29" spans="125:125" ht="13" x14ac:dyDescent="0.2"/>
    <row r="30" spans="125:125" ht="13" x14ac:dyDescent="0.2"/>
    <row r="31" spans="125:125" ht="13" x14ac:dyDescent="0.2"/>
    <row r="32" spans="125:125" ht="13" x14ac:dyDescent="0.2"/>
    <row r="33" spans="2:125" ht="13" x14ac:dyDescent="0.2">
      <c r="B33" s="255"/>
      <c r="G33" s="255"/>
      <c r="I33" s="255"/>
    </row>
    <row r="34" spans="2:125" ht="13" x14ac:dyDescent="0.2">
      <c r="C34" s="255"/>
      <c r="P34" s="255"/>
      <c r="DE34" s="255"/>
      <c r="DH34" s="255"/>
    </row>
    <row r="35" spans="2:125" ht="13" x14ac:dyDescent="0.2">
      <c r="D35" s="255"/>
      <c r="E35" s="255"/>
      <c r="DG35" s="255"/>
      <c r="DJ35" s="255"/>
      <c r="DP35" s="255"/>
      <c r="DQ35" s="255"/>
      <c r="DR35" s="255"/>
      <c r="DS35" s="255"/>
      <c r="DT35" s="255"/>
      <c r="DU35" s="255"/>
    </row>
    <row r="36" spans="2:125" ht="13"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 x14ac:dyDescent="0.2">
      <c r="DU37" s="255"/>
    </row>
    <row r="38" spans="2:125" ht="13" x14ac:dyDescent="0.2">
      <c r="DT38" s="255"/>
      <c r="DU38" s="255"/>
    </row>
    <row r="39" spans="2:125" ht="13" x14ac:dyDescent="0.2"/>
    <row r="40" spans="2:125" ht="13" x14ac:dyDescent="0.2">
      <c r="DH40" s="255"/>
    </row>
    <row r="41" spans="2:125" ht="13" x14ac:dyDescent="0.2">
      <c r="DE41" s="255"/>
    </row>
    <row r="42" spans="2:125" ht="13" x14ac:dyDescent="0.2">
      <c r="DG42" s="255"/>
      <c r="DJ42" s="255"/>
    </row>
    <row r="43" spans="2:125" ht="13"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 x14ac:dyDescent="0.2">
      <c r="DU44" s="255"/>
    </row>
    <row r="45" spans="2:125" ht="13" x14ac:dyDescent="0.2"/>
    <row r="46" spans="2:125" ht="13" x14ac:dyDescent="0.2"/>
    <row r="47" spans="2:125" ht="13" x14ac:dyDescent="0.2"/>
    <row r="48" spans="2:125" ht="13" x14ac:dyDescent="0.2">
      <c r="DT48" s="255"/>
      <c r="DU48" s="255"/>
    </row>
    <row r="49" spans="120:125" ht="13" x14ac:dyDescent="0.2">
      <c r="DU49" s="255"/>
    </row>
    <row r="50" spans="120:125" ht="13" x14ac:dyDescent="0.2">
      <c r="DU50" s="255"/>
    </row>
    <row r="51" spans="120:125" ht="13" x14ac:dyDescent="0.2">
      <c r="DP51" s="255"/>
      <c r="DQ51" s="255"/>
      <c r="DR51" s="255"/>
      <c r="DS51" s="255"/>
      <c r="DT51" s="255"/>
      <c r="DU51" s="255"/>
    </row>
    <row r="52" spans="120:125" ht="13" x14ac:dyDescent="0.2"/>
    <row r="53" spans="120:125" ht="13" x14ac:dyDescent="0.2"/>
    <row r="54" spans="120:125" ht="13" x14ac:dyDescent="0.2">
      <c r="DU54" s="255"/>
    </row>
    <row r="55" spans="120:125" ht="13" x14ac:dyDescent="0.2"/>
    <row r="56" spans="120:125" ht="13" x14ac:dyDescent="0.2"/>
    <row r="57" spans="120:125" ht="13" x14ac:dyDescent="0.2"/>
    <row r="58" spans="120:125" ht="13" x14ac:dyDescent="0.2">
      <c r="DU58" s="255"/>
    </row>
    <row r="59" spans="120:125" ht="13" x14ac:dyDescent="0.2"/>
    <row r="60" spans="120:125" ht="13" x14ac:dyDescent="0.2"/>
    <row r="61" spans="120:125" ht="13" x14ac:dyDescent="0.2"/>
    <row r="62" spans="120:125" ht="13" x14ac:dyDescent="0.2"/>
    <row r="63" spans="120:125" ht="13" x14ac:dyDescent="0.2">
      <c r="DU63" s="255"/>
    </row>
    <row r="64" spans="120:125" ht="13" x14ac:dyDescent="0.2">
      <c r="DT64" s="255"/>
      <c r="DU64" s="255"/>
    </row>
    <row r="65" spans="123:125" ht="13" x14ac:dyDescent="0.2"/>
    <row r="66" spans="123:125" ht="13" x14ac:dyDescent="0.2"/>
    <row r="67" spans="123:125" ht="13" x14ac:dyDescent="0.2"/>
    <row r="68" spans="123:125" ht="13" x14ac:dyDescent="0.2"/>
    <row r="69" spans="123:125" ht="13" x14ac:dyDescent="0.2">
      <c r="DS69" s="255"/>
      <c r="DT69" s="255"/>
      <c r="DU69" s="25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5"/>
    </row>
    <row r="83" spans="116:125" ht="13" x14ac:dyDescent="0.2">
      <c r="DM83" s="255"/>
      <c r="DN83" s="255"/>
      <c r="DO83" s="255"/>
      <c r="DP83" s="255"/>
      <c r="DQ83" s="255"/>
      <c r="DR83" s="255"/>
      <c r="DS83" s="255"/>
      <c r="DT83" s="255"/>
      <c r="DU83" s="255"/>
    </row>
    <row r="84" spans="116:125" ht="13" x14ac:dyDescent="0.2"/>
    <row r="85" spans="116:125" ht="13" x14ac:dyDescent="0.2"/>
    <row r="86" spans="116:125" ht="13" x14ac:dyDescent="0.2"/>
    <row r="87" spans="116:125" ht="13" x14ac:dyDescent="0.2"/>
    <row r="88" spans="116:125" ht="13" x14ac:dyDescent="0.2">
      <c r="DU88" s="25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547</v>
      </c>
    </row>
    <row r="120" spans="125:125" ht="13.5" hidden="1" customHeight="1" x14ac:dyDescent="0.2"/>
    <row r="121" spans="125:125" ht="13.5" hidden="1" customHeight="1" x14ac:dyDescent="0.2">
      <c r="DU121" s="255"/>
    </row>
  </sheetData>
  <sheetProtection algorithmName="SHA-512" hashValue="DjMgPSOflEVP2yfZ+JXahmPcPbgEdPzwL8JfmqI9ogMRjnJyAqC1kkEX+86H+hLIdTrjUXCRkzjiplH2bytQfQ==" saltValue="wTavaZ+iYSWH7o81/87M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 x14ac:dyDescent="0.2">
      <c r="B2" s="255"/>
      <c r="T2" s="255"/>
    </row>
    <row r="3" spans="1:125"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5"/>
      <c r="G33" s="255"/>
      <c r="I33" s="255"/>
    </row>
    <row r="34" spans="2:125" ht="13" x14ac:dyDescent="0.2">
      <c r="C34" s="255"/>
      <c r="P34" s="255"/>
      <c r="R34" s="255"/>
      <c r="U34" s="255"/>
    </row>
    <row r="35" spans="2:125" ht="13"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 x14ac:dyDescent="0.2">
      <c r="F36" s="255"/>
      <c r="H36" s="255"/>
      <c r="J36" s="255"/>
      <c r="K36" s="255"/>
      <c r="L36" s="255"/>
      <c r="M36" s="255"/>
      <c r="N36" s="255"/>
      <c r="O36" s="255"/>
      <c r="Q36" s="255"/>
      <c r="S36" s="255"/>
      <c r="V36" s="255"/>
    </row>
    <row r="37" spans="2:125" ht="13" x14ac:dyDescent="0.2"/>
    <row r="38" spans="2:125" ht="13" x14ac:dyDescent="0.2"/>
    <row r="39" spans="2:125" ht="13" x14ac:dyDescent="0.2"/>
    <row r="40" spans="2:125" ht="13" x14ac:dyDescent="0.2">
      <c r="U40" s="255"/>
    </row>
    <row r="41" spans="2:125" ht="13" x14ac:dyDescent="0.2">
      <c r="R41" s="255"/>
    </row>
    <row r="42" spans="2:125" ht="13"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 x14ac:dyDescent="0.2">
      <c r="Q43" s="255"/>
      <c r="S43" s="255"/>
      <c r="V43" s="25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548</v>
      </c>
    </row>
  </sheetData>
  <sheetProtection algorithmName="SHA-512" hashValue="6mG4VAPrDzOpH1CFjVX33SuMZNC4C9CXhfo9yCaS0rD8bb2fy+So5bw0pGdTq9a4AN/UajU1S/iA6vOXO8Ml8A==" saltValue="LQuIECR/RZImXsZnoUxJ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549</v>
      </c>
      <c r="G46" s="8" t="s">
        <v>550</v>
      </c>
      <c r="H46" s="8" t="s">
        <v>551</v>
      </c>
      <c r="I46" s="8" t="s">
        <v>552</v>
      </c>
      <c r="J46" s="9" t="s">
        <v>553</v>
      </c>
    </row>
    <row r="47" spans="2:10" ht="57.75" customHeight="1" x14ac:dyDescent="0.2">
      <c r="B47" s="10"/>
      <c r="C47" s="1169" t="s">
        <v>3</v>
      </c>
      <c r="D47" s="1169"/>
      <c r="E47" s="1170"/>
      <c r="F47" s="11">
        <v>6.79</v>
      </c>
      <c r="G47" s="12">
        <v>6.98</v>
      </c>
      <c r="H47" s="12">
        <v>3.99</v>
      </c>
      <c r="I47" s="12">
        <v>5.72</v>
      </c>
      <c r="J47" s="13">
        <v>7.01</v>
      </c>
    </row>
    <row r="48" spans="2:10" ht="57.75" customHeight="1" x14ac:dyDescent="0.2">
      <c r="B48" s="14"/>
      <c r="C48" s="1171" t="s">
        <v>4</v>
      </c>
      <c r="D48" s="1171"/>
      <c r="E48" s="1172"/>
      <c r="F48" s="15">
        <v>3.02</v>
      </c>
      <c r="G48" s="16">
        <v>2.97</v>
      </c>
      <c r="H48" s="16">
        <v>3.23</v>
      </c>
      <c r="I48" s="16">
        <v>2.98</v>
      </c>
      <c r="J48" s="17">
        <v>2.96</v>
      </c>
    </row>
    <row r="49" spans="2:10" ht="57.75" customHeight="1" thickBot="1" x14ac:dyDescent="0.25">
      <c r="B49" s="18"/>
      <c r="C49" s="1173" t="s">
        <v>5</v>
      </c>
      <c r="D49" s="1173"/>
      <c r="E49" s="1174"/>
      <c r="F49" s="19" t="s">
        <v>554</v>
      </c>
      <c r="G49" s="20" t="s">
        <v>555</v>
      </c>
      <c r="H49" s="20" t="s">
        <v>556</v>
      </c>
      <c r="I49" s="20">
        <v>3.79</v>
      </c>
      <c r="J49" s="21">
        <v>3.11</v>
      </c>
    </row>
    <row r="50" spans="2:10" ht="13" x14ac:dyDescent="0.2"/>
  </sheetData>
  <sheetProtection algorithmName="SHA-512" hashValue="tl5KSktfFYqto0mZh/vud2ualeHEMgQX92ZwjOqhyoJcvmlCKBaR1I01CfCAi4eVzkteCwKdPAV5WM/fjm0xog==" saltValue="QI87fP0E7NtJeUotV4yZ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2">
      <c r="A34" s="22"/>
      <c r="B34" s="31"/>
      <c r="C34" s="1181" t="s">
        <v>557</v>
      </c>
      <c r="D34" s="1181"/>
      <c r="E34" s="1182"/>
      <c r="F34" s="32">
        <v>2.89</v>
      </c>
      <c r="G34" s="33">
        <v>2.79</v>
      </c>
      <c r="H34" s="33">
        <v>2.93</v>
      </c>
      <c r="I34" s="33">
        <v>2.79</v>
      </c>
      <c r="J34" s="34">
        <v>2.73</v>
      </c>
      <c r="K34" s="22"/>
      <c r="L34" s="22"/>
      <c r="M34" s="22"/>
      <c r="N34" s="22"/>
      <c r="O34" s="22"/>
      <c r="P34" s="22"/>
    </row>
    <row r="35" spans="1:16" ht="39" customHeight="1" x14ac:dyDescent="0.2">
      <c r="A35" s="22"/>
      <c r="B35" s="35"/>
      <c r="C35" s="1175" t="s">
        <v>558</v>
      </c>
      <c r="D35" s="1176"/>
      <c r="E35" s="1177"/>
      <c r="F35" s="36">
        <v>0.04</v>
      </c>
      <c r="G35" s="37">
        <v>0.21</v>
      </c>
      <c r="H35" s="37">
        <v>0.56999999999999995</v>
      </c>
      <c r="I35" s="37">
        <v>1.1599999999999999</v>
      </c>
      <c r="J35" s="38">
        <v>1.7</v>
      </c>
      <c r="K35" s="22"/>
      <c r="L35" s="22"/>
      <c r="M35" s="22"/>
      <c r="N35" s="22"/>
      <c r="O35" s="22"/>
      <c r="P35" s="22"/>
    </row>
    <row r="36" spans="1:16" ht="39" customHeight="1" x14ac:dyDescent="0.2">
      <c r="A36" s="22"/>
      <c r="B36" s="35"/>
      <c r="C36" s="1175" t="s">
        <v>559</v>
      </c>
      <c r="D36" s="1176"/>
      <c r="E36" s="1177"/>
      <c r="F36" s="36">
        <v>0.17</v>
      </c>
      <c r="G36" s="37">
        <v>0.19</v>
      </c>
      <c r="H36" s="37">
        <v>0.57999999999999996</v>
      </c>
      <c r="I36" s="37">
        <v>1.07</v>
      </c>
      <c r="J36" s="38">
        <v>0.62</v>
      </c>
      <c r="K36" s="22"/>
      <c r="L36" s="22"/>
      <c r="M36" s="22"/>
      <c r="N36" s="22"/>
      <c r="O36" s="22"/>
      <c r="P36" s="22"/>
    </row>
    <row r="37" spans="1:16" ht="39" customHeight="1" x14ac:dyDescent="0.2">
      <c r="A37" s="22"/>
      <c r="B37" s="35"/>
      <c r="C37" s="1175" t="s">
        <v>560</v>
      </c>
      <c r="D37" s="1176"/>
      <c r="E37" s="1177"/>
      <c r="F37" s="36">
        <v>0.54</v>
      </c>
      <c r="G37" s="37">
        <v>0.35</v>
      </c>
      <c r="H37" s="37">
        <v>0.26</v>
      </c>
      <c r="I37" s="37">
        <v>0.23</v>
      </c>
      <c r="J37" s="38">
        <v>0.25</v>
      </c>
      <c r="K37" s="22"/>
      <c r="L37" s="22"/>
      <c r="M37" s="22"/>
      <c r="N37" s="22"/>
      <c r="O37" s="22"/>
      <c r="P37" s="22"/>
    </row>
    <row r="38" spans="1:16" ht="39" customHeight="1" x14ac:dyDescent="0.2">
      <c r="A38" s="22"/>
      <c r="B38" s="35"/>
      <c r="C38" s="1175" t="s">
        <v>561</v>
      </c>
      <c r="D38" s="1176"/>
      <c r="E38" s="1177"/>
      <c r="F38" s="36">
        <v>0.12</v>
      </c>
      <c r="G38" s="37">
        <v>0.17</v>
      </c>
      <c r="H38" s="37">
        <v>0.28999999999999998</v>
      </c>
      <c r="I38" s="37">
        <v>0.18</v>
      </c>
      <c r="J38" s="38">
        <v>0.22</v>
      </c>
      <c r="K38" s="22"/>
      <c r="L38" s="22"/>
      <c r="M38" s="22"/>
      <c r="N38" s="22"/>
      <c r="O38" s="22"/>
      <c r="P38" s="22"/>
    </row>
    <row r="39" spans="1:16" ht="39" customHeight="1" x14ac:dyDescent="0.2">
      <c r="A39" s="22"/>
      <c r="B39" s="35"/>
      <c r="C39" s="1175" t="s">
        <v>562</v>
      </c>
      <c r="D39" s="1176"/>
      <c r="E39" s="1177"/>
      <c r="F39" s="36">
        <v>0.01</v>
      </c>
      <c r="G39" s="37">
        <v>0</v>
      </c>
      <c r="H39" s="37">
        <v>0.02</v>
      </c>
      <c r="I39" s="37">
        <v>7.0000000000000007E-2</v>
      </c>
      <c r="J39" s="38">
        <v>0.05</v>
      </c>
      <c r="K39" s="22"/>
      <c r="L39" s="22"/>
      <c r="M39" s="22"/>
      <c r="N39" s="22"/>
      <c r="O39" s="22"/>
      <c r="P39" s="22"/>
    </row>
    <row r="40" spans="1:16" ht="39" customHeight="1" x14ac:dyDescent="0.2">
      <c r="A40" s="22"/>
      <c r="B40" s="35"/>
      <c r="C40" s="1175" t="s">
        <v>563</v>
      </c>
      <c r="D40" s="1176"/>
      <c r="E40" s="1177"/>
      <c r="F40" s="36">
        <v>0.08</v>
      </c>
      <c r="G40" s="37">
        <v>0.03</v>
      </c>
      <c r="H40" s="37">
        <v>0.03</v>
      </c>
      <c r="I40" s="37">
        <v>0.04</v>
      </c>
      <c r="J40" s="38">
        <v>0.03</v>
      </c>
      <c r="K40" s="22"/>
      <c r="L40" s="22"/>
      <c r="M40" s="22"/>
      <c r="N40" s="22"/>
      <c r="O40" s="22"/>
      <c r="P40" s="22"/>
    </row>
    <row r="41" spans="1:16" ht="39" customHeight="1" x14ac:dyDescent="0.2">
      <c r="A41" s="22"/>
      <c r="B41" s="35"/>
      <c r="C41" s="1175"/>
      <c r="D41" s="1176"/>
      <c r="E41" s="1177"/>
      <c r="F41" s="36"/>
      <c r="G41" s="37"/>
      <c r="H41" s="37"/>
      <c r="I41" s="37"/>
      <c r="J41" s="38"/>
      <c r="K41" s="22"/>
      <c r="L41" s="22"/>
      <c r="M41" s="22"/>
      <c r="N41" s="22"/>
      <c r="O41" s="22"/>
      <c r="P41" s="22"/>
    </row>
    <row r="42" spans="1:16" ht="39" customHeight="1" x14ac:dyDescent="0.2">
      <c r="A42" s="22"/>
      <c r="B42" s="39"/>
      <c r="C42" s="1175" t="s">
        <v>564</v>
      </c>
      <c r="D42" s="1176"/>
      <c r="E42" s="1177"/>
      <c r="F42" s="36" t="s">
        <v>508</v>
      </c>
      <c r="G42" s="37" t="s">
        <v>508</v>
      </c>
      <c r="H42" s="37" t="s">
        <v>508</v>
      </c>
      <c r="I42" s="37" t="s">
        <v>508</v>
      </c>
      <c r="J42" s="38" t="s">
        <v>508</v>
      </c>
      <c r="K42" s="22"/>
      <c r="L42" s="22"/>
      <c r="M42" s="22"/>
      <c r="N42" s="22"/>
      <c r="O42" s="22"/>
      <c r="P42" s="22"/>
    </row>
    <row r="43" spans="1:16" ht="39" customHeight="1" thickBot="1" x14ac:dyDescent="0.25">
      <c r="A43" s="22"/>
      <c r="B43" s="40"/>
      <c r="C43" s="1178" t="s">
        <v>565</v>
      </c>
      <c r="D43" s="1179"/>
      <c r="E43" s="1180"/>
      <c r="F43" s="41" t="s">
        <v>508</v>
      </c>
      <c r="G43" s="42" t="s">
        <v>508</v>
      </c>
      <c r="H43" s="42" t="s">
        <v>508</v>
      </c>
      <c r="I43" s="42" t="s">
        <v>508</v>
      </c>
      <c r="J43" s="43" t="s">
        <v>508</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F9aeI0DsUrUj7xnh7MLxWTiTVowSH7pULJb8lwMKloMuEw8YQVW5iClHSi8ns+Ghh8R5rcdJGM+w+fdOd55H8A==" saltValue="nhZ4rn6WfNQ4vvDzNpFg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2">
      <c r="A45" s="48"/>
      <c r="B45" s="1201" t="s">
        <v>11</v>
      </c>
      <c r="C45" s="1202"/>
      <c r="D45" s="58"/>
      <c r="E45" s="1207" t="s">
        <v>12</v>
      </c>
      <c r="F45" s="1207"/>
      <c r="G45" s="1207"/>
      <c r="H45" s="1207"/>
      <c r="I45" s="1207"/>
      <c r="J45" s="1208"/>
      <c r="K45" s="59">
        <v>1927</v>
      </c>
      <c r="L45" s="60">
        <v>1944</v>
      </c>
      <c r="M45" s="60">
        <v>1770</v>
      </c>
      <c r="N45" s="60">
        <v>1611</v>
      </c>
      <c r="O45" s="61">
        <v>1495</v>
      </c>
      <c r="P45" s="48"/>
      <c r="Q45" s="48"/>
      <c r="R45" s="48"/>
      <c r="S45" s="48"/>
      <c r="T45" s="48"/>
      <c r="U45" s="48"/>
    </row>
    <row r="46" spans="1:21" ht="30.75" customHeight="1" x14ac:dyDescent="0.2">
      <c r="A46" s="48"/>
      <c r="B46" s="1203"/>
      <c r="C46" s="1204"/>
      <c r="D46" s="62"/>
      <c r="E46" s="1185" t="s">
        <v>13</v>
      </c>
      <c r="F46" s="1185"/>
      <c r="G46" s="1185"/>
      <c r="H46" s="1185"/>
      <c r="I46" s="1185"/>
      <c r="J46" s="1186"/>
      <c r="K46" s="63" t="s">
        <v>508</v>
      </c>
      <c r="L46" s="64" t="s">
        <v>508</v>
      </c>
      <c r="M46" s="64" t="s">
        <v>508</v>
      </c>
      <c r="N46" s="64" t="s">
        <v>508</v>
      </c>
      <c r="O46" s="65" t="s">
        <v>508</v>
      </c>
      <c r="P46" s="48"/>
      <c r="Q46" s="48"/>
      <c r="R46" s="48"/>
      <c r="S46" s="48"/>
      <c r="T46" s="48"/>
      <c r="U46" s="48"/>
    </row>
    <row r="47" spans="1:21" ht="30.75" customHeight="1" x14ac:dyDescent="0.2">
      <c r="A47" s="48"/>
      <c r="B47" s="1203"/>
      <c r="C47" s="1204"/>
      <c r="D47" s="62"/>
      <c r="E47" s="1185" t="s">
        <v>14</v>
      </c>
      <c r="F47" s="1185"/>
      <c r="G47" s="1185"/>
      <c r="H47" s="1185"/>
      <c r="I47" s="1185"/>
      <c r="J47" s="1186"/>
      <c r="K47" s="63" t="s">
        <v>508</v>
      </c>
      <c r="L47" s="64" t="s">
        <v>508</v>
      </c>
      <c r="M47" s="64" t="s">
        <v>508</v>
      </c>
      <c r="N47" s="64" t="s">
        <v>508</v>
      </c>
      <c r="O47" s="65" t="s">
        <v>508</v>
      </c>
      <c r="P47" s="48"/>
      <c r="Q47" s="48"/>
      <c r="R47" s="48"/>
      <c r="S47" s="48"/>
      <c r="T47" s="48"/>
      <c r="U47" s="48"/>
    </row>
    <row r="48" spans="1:21" ht="30.75" customHeight="1" x14ac:dyDescent="0.2">
      <c r="A48" s="48"/>
      <c r="B48" s="1203"/>
      <c r="C48" s="1204"/>
      <c r="D48" s="62"/>
      <c r="E48" s="1185" t="s">
        <v>15</v>
      </c>
      <c r="F48" s="1185"/>
      <c r="G48" s="1185"/>
      <c r="H48" s="1185"/>
      <c r="I48" s="1185"/>
      <c r="J48" s="1186"/>
      <c r="K48" s="63">
        <v>679</v>
      </c>
      <c r="L48" s="64">
        <v>692</v>
      </c>
      <c r="M48" s="64">
        <v>715</v>
      </c>
      <c r="N48" s="64">
        <v>735</v>
      </c>
      <c r="O48" s="65">
        <v>739</v>
      </c>
      <c r="P48" s="48"/>
      <c r="Q48" s="48"/>
      <c r="R48" s="48"/>
      <c r="S48" s="48"/>
      <c r="T48" s="48"/>
      <c r="U48" s="48"/>
    </row>
    <row r="49" spans="1:21" ht="30.75" customHeight="1" x14ac:dyDescent="0.2">
      <c r="A49" s="48"/>
      <c r="B49" s="1203"/>
      <c r="C49" s="1204"/>
      <c r="D49" s="62"/>
      <c r="E49" s="1185" t="s">
        <v>16</v>
      </c>
      <c r="F49" s="1185"/>
      <c r="G49" s="1185"/>
      <c r="H49" s="1185"/>
      <c r="I49" s="1185"/>
      <c r="J49" s="1186"/>
      <c r="K49" s="63">
        <v>101</v>
      </c>
      <c r="L49" s="64">
        <v>102</v>
      </c>
      <c r="M49" s="64">
        <v>109</v>
      </c>
      <c r="N49" s="64">
        <v>109</v>
      </c>
      <c r="O49" s="65">
        <v>73</v>
      </c>
      <c r="P49" s="48"/>
      <c r="Q49" s="48"/>
      <c r="R49" s="48"/>
      <c r="S49" s="48"/>
      <c r="T49" s="48"/>
      <c r="U49" s="48"/>
    </row>
    <row r="50" spans="1:21" ht="30.75" customHeight="1" x14ac:dyDescent="0.2">
      <c r="A50" s="48"/>
      <c r="B50" s="1203"/>
      <c r="C50" s="1204"/>
      <c r="D50" s="62"/>
      <c r="E50" s="1185" t="s">
        <v>17</v>
      </c>
      <c r="F50" s="1185"/>
      <c r="G50" s="1185"/>
      <c r="H50" s="1185"/>
      <c r="I50" s="1185"/>
      <c r="J50" s="1186"/>
      <c r="K50" s="63">
        <v>6</v>
      </c>
      <c r="L50" s="64">
        <v>6</v>
      </c>
      <c r="M50" s="64">
        <v>6</v>
      </c>
      <c r="N50" s="64">
        <v>4</v>
      </c>
      <c r="O50" s="65">
        <v>4</v>
      </c>
      <c r="P50" s="48"/>
      <c r="Q50" s="48"/>
      <c r="R50" s="48"/>
      <c r="S50" s="48"/>
      <c r="T50" s="48"/>
      <c r="U50" s="48"/>
    </row>
    <row r="51" spans="1:21" ht="30.75" customHeight="1" x14ac:dyDescent="0.2">
      <c r="A51" s="48"/>
      <c r="B51" s="1205"/>
      <c r="C51" s="1206"/>
      <c r="D51" s="66"/>
      <c r="E51" s="1185" t="s">
        <v>18</v>
      </c>
      <c r="F51" s="1185"/>
      <c r="G51" s="1185"/>
      <c r="H51" s="1185"/>
      <c r="I51" s="1185"/>
      <c r="J51" s="1186"/>
      <c r="K51" s="63">
        <v>0</v>
      </c>
      <c r="L51" s="64">
        <v>1</v>
      </c>
      <c r="M51" s="64">
        <v>0</v>
      </c>
      <c r="N51" s="64">
        <v>1</v>
      </c>
      <c r="O51" s="65">
        <v>1</v>
      </c>
      <c r="P51" s="48"/>
      <c r="Q51" s="48"/>
      <c r="R51" s="48"/>
      <c r="S51" s="48"/>
      <c r="T51" s="48"/>
      <c r="U51" s="48"/>
    </row>
    <row r="52" spans="1:21" ht="30.75" customHeight="1" x14ac:dyDescent="0.2">
      <c r="A52" s="48"/>
      <c r="B52" s="1183" t="s">
        <v>19</v>
      </c>
      <c r="C52" s="1184"/>
      <c r="D52" s="66"/>
      <c r="E52" s="1185" t="s">
        <v>20</v>
      </c>
      <c r="F52" s="1185"/>
      <c r="G52" s="1185"/>
      <c r="H52" s="1185"/>
      <c r="I52" s="1185"/>
      <c r="J52" s="1186"/>
      <c r="K52" s="63">
        <v>1970</v>
      </c>
      <c r="L52" s="64">
        <v>1965</v>
      </c>
      <c r="M52" s="64">
        <v>1801</v>
      </c>
      <c r="N52" s="64">
        <v>1706</v>
      </c>
      <c r="O52" s="65">
        <v>1616</v>
      </c>
      <c r="P52" s="48"/>
      <c r="Q52" s="48"/>
      <c r="R52" s="48"/>
      <c r="S52" s="48"/>
      <c r="T52" s="48"/>
      <c r="U52" s="48"/>
    </row>
    <row r="53" spans="1:21" ht="30.75" customHeight="1" thickBot="1" x14ac:dyDescent="0.25">
      <c r="A53" s="48"/>
      <c r="B53" s="1187" t="s">
        <v>21</v>
      </c>
      <c r="C53" s="1188"/>
      <c r="D53" s="67"/>
      <c r="E53" s="1189" t="s">
        <v>22</v>
      </c>
      <c r="F53" s="1189"/>
      <c r="G53" s="1189"/>
      <c r="H53" s="1189"/>
      <c r="I53" s="1189"/>
      <c r="J53" s="1190"/>
      <c r="K53" s="68">
        <v>743</v>
      </c>
      <c r="L53" s="69">
        <v>780</v>
      </c>
      <c r="M53" s="69">
        <v>799</v>
      </c>
      <c r="N53" s="69">
        <v>754</v>
      </c>
      <c r="O53" s="70">
        <v>696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566</v>
      </c>
      <c r="P55" s="48"/>
      <c r="Q55" s="48"/>
      <c r="R55" s="48"/>
      <c r="S55" s="48"/>
      <c r="T55" s="48"/>
      <c r="U55" s="48"/>
    </row>
    <row r="56" spans="1:21" ht="31.5" customHeight="1" thickBot="1" x14ac:dyDescent="0.3">
      <c r="A56" s="48"/>
      <c r="B56" s="76"/>
      <c r="C56" s="77"/>
      <c r="D56" s="77"/>
      <c r="E56" s="78"/>
      <c r="F56" s="78"/>
      <c r="G56" s="78"/>
      <c r="H56" s="78"/>
      <c r="I56" s="78"/>
      <c r="J56" s="79" t="s">
        <v>2</v>
      </c>
      <c r="K56" s="80" t="s">
        <v>567</v>
      </c>
      <c r="L56" s="81" t="s">
        <v>568</v>
      </c>
      <c r="M56" s="81" t="s">
        <v>569</v>
      </c>
      <c r="N56" s="81" t="s">
        <v>570</v>
      </c>
      <c r="O56" s="82" t="s">
        <v>571</v>
      </c>
      <c r="P56" s="48"/>
      <c r="Q56" s="48"/>
      <c r="R56" s="48"/>
      <c r="S56" s="48"/>
      <c r="T56" s="48"/>
      <c r="U56" s="48"/>
    </row>
    <row r="57" spans="1:21" ht="31.5" customHeight="1" x14ac:dyDescent="0.2">
      <c r="B57" s="1191" t="s">
        <v>25</v>
      </c>
      <c r="C57" s="1192"/>
      <c r="D57" s="1195" t="s">
        <v>26</v>
      </c>
      <c r="E57" s="1196"/>
      <c r="F57" s="1196"/>
      <c r="G57" s="1196"/>
      <c r="H57" s="1196"/>
      <c r="I57" s="1196"/>
      <c r="J57" s="1197"/>
      <c r="K57" s="83"/>
      <c r="L57" s="84"/>
      <c r="M57" s="84"/>
      <c r="N57" s="84"/>
      <c r="O57" s="85"/>
    </row>
    <row r="58" spans="1:21" ht="31.5" customHeight="1" thickBot="1" x14ac:dyDescent="0.25">
      <c r="B58" s="1193"/>
      <c r="C58" s="1194"/>
      <c r="D58" s="1198" t="s">
        <v>27</v>
      </c>
      <c r="E58" s="1199"/>
      <c r="F58" s="1199"/>
      <c r="G58" s="1199"/>
      <c r="H58" s="1199"/>
      <c r="I58" s="1199"/>
      <c r="J58" s="1200"/>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7sffsSL1L/xBac7emr0CLzH+sAfWkFsyoGnqk/YnaSepbN6znkjessU93LSP5szCIF80T/wx0SsYFehuCzknQg==" saltValue="5hFs3GESXsyBkme3/FgK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abSelected="1" zoomScale="70" zoomScaleNormal="7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549</v>
      </c>
      <c r="J40" s="100" t="s">
        <v>550</v>
      </c>
      <c r="K40" s="100" t="s">
        <v>551</v>
      </c>
      <c r="L40" s="100" t="s">
        <v>552</v>
      </c>
      <c r="M40" s="101" t="s">
        <v>553</v>
      </c>
    </row>
    <row r="41" spans="2:13" ht="27.75" customHeight="1" x14ac:dyDescent="0.2">
      <c r="B41" s="1221" t="s">
        <v>30</v>
      </c>
      <c r="C41" s="1222"/>
      <c r="D41" s="102"/>
      <c r="E41" s="1223" t="s">
        <v>31</v>
      </c>
      <c r="F41" s="1223"/>
      <c r="G41" s="1223"/>
      <c r="H41" s="1224"/>
      <c r="I41" s="351">
        <v>13762</v>
      </c>
      <c r="J41" s="352">
        <v>13185</v>
      </c>
      <c r="K41" s="352">
        <v>12964</v>
      </c>
      <c r="L41" s="352">
        <v>13255</v>
      </c>
      <c r="M41" s="353">
        <v>13467</v>
      </c>
    </row>
    <row r="42" spans="2:13" ht="27.75" customHeight="1" x14ac:dyDescent="0.2">
      <c r="B42" s="1211"/>
      <c r="C42" s="1212"/>
      <c r="D42" s="103"/>
      <c r="E42" s="1215" t="s">
        <v>32</v>
      </c>
      <c r="F42" s="1215"/>
      <c r="G42" s="1215"/>
      <c r="H42" s="1216"/>
      <c r="I42" s="354">
        <v>47</v>
      </c>
      <c r="J42" s="355">
        <v>41</v>
      </c>
      <c r="K42" s="355">
        <v>34</v>
      </c>
      <c r="L42" s="355">
        <v>30</v>
      </c>
      <c r="M42" s="356">
        <v>25</v>
      </c>
    </row>
    <row r="43" spans="2:13" ht="27.75" customHeight="1" x14ac:dyDescent="0.2">
      <c r="B43" s="1211"/>
      <c r="C43" s="1212"/>
      <c r="D43" s="103"/>
      <c r="E43" s="1215" t="s">
        <v>33</v>
      </c>
      <c r="F43" s="1215"/>
      <c r="G43" s="1215"/>
      <c r="H43" s="1216"/>
      <c r="I43" s="354">
        <v>8357</v>
      </c>
      <c r="J43" s="355">
        <v>8109</v>
      </c>
      <c r="K43" s="355">
        <v>7534</v>
      </c>
      <c r="L43" s="355">
        <v>7112</v>
      </c>
      <c r="M43" s="356">
        <v>6909</v>
      </c>
    </row>
    <row r="44" spans="2:13" ht="27.75" customHeight="1" x14ac:dyDescent="0.2">
      <c r="B44" s="1211"/>
      <c r="C44" s="1212"/>
      <c r="D44" s="103"/>
      <c r="E44" s="1215" t="s">
        <v>34</v>
      </c>
      <c r="F44" s="1215"/>
      <c r="G44" s="1215"/>
      <c r="H44" s="1216"/>
      <c r="I44" s="354">
        <v>768</v>
      </c>
      <c r="J44" s="355">
        <v>656</v>
      </c>
      <c r="K44" s="355">
        <v>559</v>
      </c>
      <c r="L44" s="355">
        <v>517</v>
      </c>
      <c r="M44" s="356">
        <v>462</v>
      </c>
    </row>
    <row r="45" spans="2:13" ht="27.75" customHeight="1" x14ac:dyDescent="0.2">
      <c r="B45" s="1211"/>
      <c r="C45" s="1212"/>
      <c r="D45" s="103"/>
      <c r="E45" s="1215" t="s">
        <v>35</v>
      </c>
      <c r="F45" s="1215"/>
      <c r="G45" s="1215"/>
      <c r="H45" s="1216"/>
      <c r="I45" s="354">
        <v>2167</v>
      </c>
      <c r="J45" s="355">
        <v>2109</v>
      </c>
      <c r="K45" s="355">
        <v>2029</v>
      </c>
      <c r="L45" s="355">
        <v>2011</v>
      </c>
      <c r="M45" s="356">
        <v>1955</v>
      </c>
    </row>
    <row r="46" spans="2:13" ht="27.75" customHeight="1" x14ac:dyDescent="0.2">
      <c r="B46" s="1211"/>
      <c r="C46" s="1212"/>
      <c r="D46" s="104"/>
      <c r="E46" s="1215" t="s">
        <v>36</v>
      </c>
      <c r="F46" s="1215"/>
      <c r="G46" s="1215"/>
      <c r="H46" s="1216"/>
      <c r="I46" s="354" t="s">
        <v>508</v>
      </c>
      <c r="J46" s="355" t="s">
        <v>508</v>
      </c>
      <c r="K46" s="355" t="s">
        <v>508</v>
      </c>
      <c r="L46" s="355" t="s">
        <v>508</v>
      </c>
      <c r="M46" s="356" t="s">
        <v>508</v>
      </c>
    </row>
    <row r="47" spans="2:13" ht="27.75" customHeight="1" x14ac:dyDescent="0.2">
      <c r="B47" s="1211"/>
      <c r="C47" s="1212"/>
      <c r="D47" s="105"/>
      <c r="E47" s="1225" t="s">
        <v>37</v>
      </c>
      <c r="F47" s="1226"/>
      <c r="G47" s="1226"/>
      <c r="H47" s="1227"/>
      <c r="I47" s="354" t="s">
        <v>508</v>
      </c>
      <c r="J47" s="355" t="s">
        <v>508</v>
      </c>
      <c r="K47" s="355" t="s">
        <v>508</v>
      </c>
      <c r="L47" s="355" t="s">
        <v>508</v>
      </c>
      <c r="M47" s="356" t="s">
        <v>508</v>
      </c>
    </row>
    <row r="48" spans="2:13" ht="27.75" customHeight="1" x14ac:dyDescent="0.2">
      <c r="B48" s="1211"/>
      <c r="C48" s="1212"/>
      <c r="D48" s="103"/>
      <c r="E48" s="1215" t="s">
        <v>38</v>
      </c>
      <c r="F48" s="1215"/>
      <c r="G48" s="1215"/>
      <c r="H48" s="1216"/>
      <c r="I48" s="354" t="s">
        <v>508</v>
      </c>
      <c r="J48" s="355" t="s">
        <v>508</v>
      </c>
      <c r="K48" s="355" t="s">
        <v>508</v>
      </c>
      <c r="L48" s="355" t="s">
        <v>508</v>
      </c>
      <c r="M48" s="356" t="s">
        <v>508</v>
      </c>
    </row>
    <row r="49" spans="2:13" ht="27.75" customHeight="1" x14ac:dyDescent="0.2">
      <c r="B49" s="1213"/>
      <c r="C49" s="1214"/>
      <c r="D49" s="103"/>
      <c r="E49" s="1215" t="s">
        <v>39</v>
      </c>
      <c r="F49" s="1215"/>
      <c r="G49" s="1215"/>
      <c r="H49" s="1216"/>
      <c r="I49" s="354" t="s">
        <v>508</v>
      </c>
      <c r="J49" s="355" t="s">
        <v>508</v>
      </c>
      <c r="K49" s="355" t="s">
        <v>508</v>
      </c>
      <c r="L49" s="355" t="s">
        <v>508</v>
      </c>
      <c r="M49" s="356" t="s">
        <v>508</v>
      </c>
    </row>
    <row r="50" spans="2:13" ht="27.75" customHeight="1" x14ac:dyDescent="0.2">
      <c r="B50" s="1209" t="s">
        <v>40</v>
      </c>
      <c r="C50" s="1210"/>
      <c r="D50" s="106"/>
      <c r="E50" s="1215" t="s">
        <v>41</v>
      </c>
      <c r="F50" s="1215"/>
      <c r="G50" s="1215"/>
      <c r="H50" s="1216"/>
      <c r="I50" s="354">
        <v>3479</v>
      </c>
      <c r="J50" s="355">
        <v>3453</v>
      </c>
      <c r="K50" s="355">
        <v>3572</v>
      </c>
      <c r="L50" s="355">
        <v>3552</v>
      </c>
      <c r="M50" s="356">
        <v>3903</v>
      </c>
    </row>
    <row r="51" spans="2:13" ht="27.75" customHeight="1" x14ac:dyDescent="0.2">
      <c r="B51" s="1211"/>
      <c r="C51" s="1212"/>
      <c r="D51" s="103"/>
      <c r="E51" s="1215" t="s">
        <v>42</v>
      </c>
      <c r="F51" s="1215"/>
      <c r="G51" s="1215"/>
      <c r="H51" s="1216"/>
      <c r="I51" s="354">
        <v>534</v>
      </c>
      <c r="J51" s="355">
        <v>498</v>
      </c>
      <c r="K51" s="355">
        <v>462</v>
      </c>
      <c r="L51" s="355">
        <v>451</v>
      </c>
      <c r="M51" s="356">
        <v>446</v>
      </c>
    </row>
    <row r="52" spans="2:13" ht="27.75" customHeight="1" x14ac:dyDescent="0.2">
      <c r="B52" s="1213"/>
      <c r="C52" s="1214"/>
      <c r="D52" s="103"/>
      <c r="E52" s="1215" t="s">
        <v>43</v>
      </c>
      <c r="F52" s="1215"/>
      <c r="G52" s="1215"/>
      <c r="H52" s="1216"/>
      <c r="I52" s="354">
        <v>15309</v>
      </c>
      <c r="J52" s="355">
        <v>14639</v>
      </c>
      <c r="K52" s="355">
        <v>14164</v>
      </c>
      <c r="L52" s="355">
        <v>14097</v>
      </c>
      <c r="M52" s="356">
        <v>13952</v>
      </c>
    </row>
    <row r="53" spans="2:13" ht="27.75" customHeight="1" thickBot="1" x14ac:dyDescent="0.25">
      <c r="B53" s="1217" t="s">
        <v>44</v>
      </c>
      <c r="C53" s="1218"/>
      <c r="D53" s="107"/>
      <c r="E53" s="1219" t="s">
        <v>45</v>
      </c>
      <c r="F53" s="1219"/>
      <c r="G53" s="1219"/>
      <c r="H53" s="1220"/>
      <c r="I53" s="357">
        <v>5779</v>
      </c>
      <c r="J53" s="358">
        <v>5510</v>
      </c>
      <c r="K53" s="358">
        <v>4923</v>
      </c>
      <c r="L53" s="358">
        <v>4824</v>
      </c>
      <c r="M53" s="359">
        <v>4516</v>
      </c>
    </row>
    <row r="54" spans="2:13" ht="27.75" customHeight="1" x14ac:dyDescent="0.25">
      <c r="B54" s="108" t="s">
        <v>46</v>
      </c>
      <c r="C54" s="109"/>
      <c r="D54" s="109"/>
      <c r="E54" s="110"/>
      <c r="F54" s="110"/>
      <c r="G54" s="110"/>
      <c r="H54" s="110"/>
      <c r="I54" s="111"/>
      <c r="J54" s="111"/>
      <c r="K54" s="111"/>
      <c r="L54" s="111"/>
      <c r="M54" s="111"/>
    </row>
    <row r="55" spans="2:13" ht="13" x14ac:dyDescent="0.2"/>
  </sheetData>
  <sheetProtection algorithmName="SHA-512" hashValue="+olVGDKzPuMdxTrlDYF4Rm2tWQaV5jQfdae/DXzQaNefZXucyTIbMXg47lnWxUZEAW4W3da5j7Zg5MReyRn3YQ==" saltValue="cLlWbvZfcv8Jry0QGTyN0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47</v>
      </c>
    </row>
    <row r="54" spans="2:8" ht="29.25" customHeight="1" thickBot="1" x14ac:dyDescent="0.35">
      <c r="B54" s="113" t="s">
        <v>1</v>
      </c>
      <c r="C54" s="114"/>
      <c r="D54" s="114"/>
      <c r="E54" s="115" t="s">
        <v>2</v>
      </c>
      <c r="F54" s="116" t="s">
        <v>551</v>
      </c>
      <c r="G54" s="116" t="s">
        <v>552</v>
      </c>
      <c r="H54" s="117" t="s">
        <v>553</v>
      </c>
    </row>
    <row r="55" spans="2:8" ht="52.5" customHeight="1" x14ac:dyDescent="0.2">
      <c r="B55" s="118"/>
      <c r="C55" s="1236" t="s">
        <v>48</v>
      </c>
      <c r="D55" s="1236"/>
      <c r="E55" s="1237"/>
      <c r="F55" s="119">
        <v>274</v>
      </c>
      <c r="G55" s="119">
        <v>396</v>
      </c>
      <c r="H55" s="120">
        <v>503</v>
      </c>
    </row>
    <row r="56" spans="2:8" ht="52.5" customHeight="1" x14ac:dyDescent="0.2">
      <c r="B56" s="121"/>
      <c r="C56" s="1238" t="s">
        <v>49</v>
      </c>
      <c r="D56" s="1238"/>
      <c r="E56" s="1239"/>
      <c r="F56" s="122">
        <v>1979</v>
      </c>
      <c r="G56" s="122">
        <v>1825</v>
      </c>
      <c r="H56" s="123">
        <v>2090</v>
      </c>
    </row>
    <row r="57" spans="2:8" ht="53.25" customHeight="1" x14ac:dyDescent="0.2">
      <c r="B57" s="121"/>
      <c r="C57" s="1240" t="s">
        <v>50</v>
      </c>
      <c r="D57" s="1240"/>
      <c r="E57" s="1241"/>
      <c r="F57" s="124">
        <v>2686</v>
      </c>
      <c r="G57" s="124">
        <v>2713</v>
      </c>
      <c r="H57" s="125">
        <v>2681</v>
      </c>
    </row>
    <row r="58" spans="2:8" ht="45.75" customHeight="1" x14ac:dyDescent="0.2">
      <c r="B58" s="126"/>
      <c r="C58" s="1228" t="s">
        <v>572</v>
      </c>
      <c r="D58" s="1229"/>
      <c r="E58" s="1230"/>
      <c r="F58" s="127">
        <v>1565</v>
      </c>
      <c r="G58" s="127">
        <v>1565</v>
      </c>
      <c r="H58" s="128">
        <v>1565</v>
      </c>
    </row>
    <row r="59" spans="2:8" ht="45.75" customHeight="1" x14ac:dyDescent="0.2">
      <c r="B59" s="126"/>
      <c r="C59" s="1228" t="s">
        <v>573</v>
      </c>
      <c r="D59" s="1229"/>
      <c r="E59" s="1230"/>
      <c r="F59" s="127">
        <v>293</v>
      </c>
      <c r="G59" s="127">
        <v>281</v>
      </c>
      <c r="H59" s="128">
        <v>278</v>
      </c>
    </row>
    <row r="60" spans="2:8" ht="45.75" customHeight="1" x14ac:dyDescent="0.2">
      <c r="B60" s="126"/>
      <c r="C60" s="1228" t="s">
        <v>574</v>
      </c>
      <c r="D60" s="1229"/>
      <c r="E60" s="1230"/>
      <c r="F60" s="127">
        <v>292</v>
      </c>
      <c r="G60" s="127">
        <v>270</v>
      </c>
      <c r="H60" s="128">
        <v>257</v>
      </c>
    </row>
    <row r="61" spans="2:8" ht="45.75" customHeight="1" x14ac:dyDescent="0.2">
      <c r="B61" s="126"/>
      <c r="C61" s="1228" t="s">
        <v>575</v>
      </c>
      <c r="D61" s="1229"/>
      <c r="E61" s="1230"/>
      <c r="F61" s="127">
        <v>92</v>
      </c>
      <c r="G61" s="127">
        <v>126</v>
      </c>
      <c r="H61" s="128">
        <v>160</v>
      </c>
    </row>
    <row r="62" spans="2:8" ht="45.75" customHeight="1" thickBot="1" x14ac:dyDescent="0.25">
      <c r="B62" s="129"/>
      <c r="C62" s="1231" t="s">
        <v>576</v>
      </c>
      <c r="D62" s="1232"/>
      <c r="E62" s="1233"/>
      <c r="F62" s="130">
        <v>135</v>
      </c>
      <c r="G62" s="130">
        <v>135</v>
      </c>
      <c r="H62" s="131">
        <v>127</v>
      </c>
    </row>
    <row r="63" spans="2:8" ht="52.5" customHeight="1" thickBot="1" x14ac:dyDescent="0.25">
      <c r="B63" s="132"/>
      <c r="C63" s="1234" t="s">
        <v>51</v>
      </c>
      <c r="D63" s="1234"/>
      <c r="E63" s="1235"/>
      <c r="F63" s="133">
        <v>4939</v>
      </c>
      <c r="G63" s="133">
        <v>4934</v>
      </c>
      <c r="H63" s="134">
        <v>5273</v>
      </c>
    </row>
    <row r="64" spans="2:8" ht="13" x14ac:dyDescent="0.2"/>
  </sheetData>
  <sheetProtection algorithmName="SHA-512" hashValue="CkGi74ke15uYeSCQknmFgZoip7yLQr80cpvN8VWb7JXFDZndi7aD9ffSM6Qd7sER+AxHn48Cp3QbXCtlCzf/ug==" saltValue="KOZ5lsOLF0DlQCbW4YKl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BK1" zoomScaleNormal="100" zoomScaleSheetLayoutView="55" workbookViewId="0">
      <selection activeCell="AN65" sqref="AN65:DC69"/>
    </sheetView>
  </sheetViews>
  <sheetFormatPr defaultColWidth="0" defaultRowHeight="13.5" customHeight="1" zeroHeight="1" x14ac:dyDescent="0.2"/>
  <cols>
    <col min="1" max="1" width="6.36328125" style="1244" customWidth="1"/>
    <col min="2" max="107" width="2.453125" style="1244" customWidth="1"/>
    <col min="108" max="108" width="6.08984375" style="1251" customWidth="1"/>
    <col min="109" max="109" width="5.90625" style="1250" customWidth="1"/>
    <col min="110" max="16384" width="8.6328125" style="1244" hidden="1"/>
  </cols>
  <sheetData>
    <row r="1" spans="1:109" ht="42.75" customHeight="1" x14ac:dyDescent="0.2">
      <c r="A1" s="1242"/>
      <c r="B1" s="1243"/>
      <c r="DD1" s="1244"/>
      <c r="DE1" s="1244"/>
    </row>
    <row r="2" spans="1:109" ht="25.5" customHeight="1" x14ac:dyDescent="0.2">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09" ht="25.5" customHeight="1" x14ac:dyDescent="0.2">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09" s="255" customFormat="1" ht="13" x14ac:dyDescent="0.2">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row>
    <row r="5" spans="1:109" s="255" customFormat="1" ht="13" x14ac:dyDescent="0.2">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row>
    <row r="6" spans="1:109" s="255" customFormat="1" ht="13" x14ac:dyDescent="0.2">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row>
    <row r="7" spans="1:109" s="255" customFormat="1" ht="13" x14ac:dyDescent="0.2">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row>
    <row r="8" spans="1:109" s="255" customFormat="1" ht="13" x14ac:dyDescent="0.2">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row>
    <row r="9" spans="1:109" s="255" customFormat="1" ht="13" x14ac:dyDescent="0.2">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row>
    <row r="10" spans="1:109" s="255" customFormat="1" ht="13" x14ac:dyDescent="0.2">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row>
    <row r="11" spans="1:109" s="255" customFormat="1" ht="13" x14ac:dyDescent="0.2">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row>
    <row r="12" spans="1:109" s="255" customFormat="1" ht="13" x14ac:dyDescent="0.2">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row>
    <row r="13" spans="1:109" s="255" customFormat="1" ht="13" x14ac:dyDescent="0.2">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row>
    <row r="14" spans="1:109" s="255" customFormat="1" ht="13" x14ac:dyDescent="0.2">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row>
    <row r="15" spans="1:109" s="255" customFormat="1" ht="13" x14ac:dyDescent="0.2">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row>
    <row r="16" spans="1:109" s="255" customFormat="1" ht="13" x14ac:dyDescent="0.2">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row>
    <row r="17" spans="1:109" s="255" customFormat="1" ht="13" x14ac:dyDescent="0.2">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row>
    <row r="18" spans="1:109" s="255" customFormat="1" ht="13" x14ac:dyDescent="0.2">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row>
    <row r="19" spans="1:109" ht="13" x14ac:dyDescent="0.2">
      <c r="DD19" s="1244"/>
      <c r="DE19" s="1244"/>
    </row>
    <row r="20" spans="1:109" ht="13" x14ac:dyDescent="0.2">
      <c r="DD20" s="1244"/>
      <c r="DE20" s="1244"/>
    </row>
    <row r="21" spans="1:109" ht="17.25" customHeight="1" x14ac:dyDescent="0.2">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row>
    <row r="22" spans="1:109" ht="17.25" customHeight="1" x14ac:dyDescent="0.2">
      <c r="B22" s="1250"/>
    </row>
    <row r="23" spans="1:109" ht="13" x14ac:dyDescent="0.2">
      <c r="B23" s="1250"/>
    </row>
    <row r="24" spans="1:109" ht="13" x14ac:dyDescent="0.2">
      <c r="B24" s="1250"/>
    </row>
    <row r="25" spans="1:109" ht="13" x14ac:dyDescent="0.2">
      <c r="B25" s="1250"/>
    </row>
    <row r="26" spans="1:109" ht="13" x14ac:dyDescent="0.2">
      <c r="B26" s="1250"/>
    </row>
    <row r="27" spans="1:109" ht="13" x14ac:dyDescent="0.2">
      <c r="B27" s="1250"/>
    </row>
    <row r="28" spans="1:109" ht="13" x14ac:dyDescent="0.2">
      <c r="B28" s="1250"/>
    </row>
    <row r="29" spans="1:109" ht="13" x14ac:dyDescent="0.2">
      <c r="B29" s="1250"/>
    </row>
    <row r="30" spans="1:109" ht="13" x14ac:dyDescent="0.2">
      <c r="B30" s="1250"/>
    </row>
    <row r="31" spans="1:109" ht="13" x14ac:dyDescent="0.2">
      <c r="B31" s="1250"/>
    </row>
    <row r="32" spans="1:109" ht="13" x14ac:dyDescent="0.2">
      <c r="B32" s="1250"/>
    </row>
    <row r="33" spans="2:109" ht="13" x14ac:dyDescent="0.2">
      <c r="B33" s="1250"/>
    </row>
    <row r="34" spans="2:109" ht="13" x14ac:dyDescent="0.2">
      <c r="B34" s="1250"/>
    </row>
    <row r="35" spans="2:109" ht="13" x14ac:dyDescent="0.2">
      <c r="B35" s="1250"/>
    </row>
    <row r="36" spans="2:109" ht="13" x14ac:dyDescent="0.2">
      <c r="B36" s="1250"/>
    </row>
    <row r="37" spans="2:109" ht="13" x14ac:dyDescent="0.2">
      <c r="B37" s="1250"/>
    </row>
    <row r="38" spans="2:109" ht="13" x14ac:dyDescent="0.2">
      <c r="B38" s="1250"/>
    </row>
    <row r="39" spans="2:109" ht="13" x14ac:dyDescent="0.2">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ht="13" x14ac:dyDescent="0.2">
      <c r="B40" s="1255"/>
      <c r="DD40" s="1255"/>
      <c r="DE40" s="1244"/>
    </row>
    <row r="41" spans="2:109" ht="16.5" x14ac:dyDescent="0.2">
      <c r="B41" s="1256" t="s">
        <v>590</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ht="13" x14ac:dyDescent="0.2">
      <c r="B42" s="1250"/>
      <c r="G42" s="1257"/>
      <c r="I42" s="1258"/>
      <c r="J42" s="1258"/>
      <c r="K42" s="1258"/>
      <c r="AM42" s="1257"/>
      <c r="AN42" s="1257" t="s">
        <v>591</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x14ac:dyDescent="0.2">
      <c r="B43" s="1250"/>
      <c r="AN43" s="1259" t="s">
        <v>592</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 x14ac:dyDescent="0.2">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 x14ac:dyDescent="0.2">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 x14ac:dyDescent="0.2">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 x14ac:dyDescent="0.2">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 x14ac:dyDescent="0.2">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ht="13" x14ac:dyDescent="0.2">
      <c r="B49" s="1250"/>
      <c r="AN49" s="1244" t="s">
        <v>593</v>
      </c>
    </row>
    <row r="50" spans="1:109" ht="13" x14ac:dyDescent="0.2">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549</v>
      </c>
      <c r="BQ50" s="1275"/>
      <c r="BR50" s="1275"/>
      <c r="BS50" s="1275"/>
      <c r="BT50" s="1275"/>
      <c r="BU50" s="1275"/>
      <c r="BV50" s="1275"/>
      <c r="BW50" s="1275"/>
      <c r="BX50" s="1275" t="s">
        <v>550</v>
      </c>
      <c r="BY50" s="1275"/>
      <c r="BZ50" s="1275"/>
      <c r="CA50" s="1275"/>
      <c r="CB50" s="1275"/>
      <c r="CC50" s="1275"/>
      <c r="CD50" s="1275"/>
      <c r="CE50" s="1275"/>
      <c r="CF50" s="1275" t="s">
        <v>551</v>
      </c>
      <c r="CG50" s="1275"/>
      <c r="CH50" s="1275"/>
      <c r="CI50" s="1275"/>
      <c r="CJ50" s="1275"/>
      <c r="CK50" s="1275"/>
      <c r="CL50" s="1275"/>
      <c r="CM50" s="1275"/>
      <c r="CN50" s="1275" t="s">
        <v>552</v>
      </c>
      <c r="CO50" s="1275"/>
      <c r="CP50" s="1275"/>
      <c r="CQ50" s="1275"/>
      <c r="CR50" s="1275"/>
      <c r="CS50" s="1275"/>
      <c r="CT50" s="1275"/>
      <c r="CU50" s="1275"/>
      <c r="CV50" s="1275" t="s">
        <v>553</v>
      </c>
      <c r="CW50" s="1275"/>
      <c r="CX50" s="1275"/>
      <c r="CY50" s="1275"/>
      <c r="CZ50" s="1275"/>
      <c r="DA50" s="1275"/>
      <c r="DB50" s="1275"/>
      <c r="DC50" s="1275"/>
    </row>
    <row r="51" spans="1:109" ht="13.5" customHeight="1" x14ac:dyDescent="0.2">
      <c r="B51" s="1250"/>
      <c r="G51" s="1276"/>
      <c r="H51" s="1276"/>
      <c r="I51" s="1277"/>
      <c r="J51" s="1277"/>
      <c r="K51" s="1278"/>
      <c r="L51" s="1278"/>
      <c r="M51" s="1278"/>
      <c r="N51" s="1278"/>
      <c r="AM51" s="1268"/>
      <c r="AN51" s="1279" t="s">
        <v>594</v>
      </c>
      <c r="AO51" s="1279"/>
      <c r="AP51" s="1279"/>
      <c r="AQ51" s="1279"/>
      <c r="AR51" s="1279"/>
      <c r="AS51" s="1279"/>
      <c r="AT51" s="1279"/>
      <c r="AU51" s="1279"/>
      <c r="AV51" s="1279"/>
      <c r="AW51" s="1279"/>
      <c r="AX51" s="1279"/>
      <c r="AY51" s="1279"/>
      <c r="AZ51" s="1279"/>
      <c r="BA51" s="1279"/>
      <c r="BB51" s="1279" t="s">
        <v>595</v>
      </c>
      <c r="BC51" s="1279"/>
      <c r="BD51" s="1279"/>
      <c r="BE51" s="1279"/>
      <c r="BF51" s="1279"/>
      <c r="BG51" s="1279"/>
      <c r="BH51" s="1279"/>
      <c r="BI51" s="1279"/>
      <c r="BJ51" s="1279"/>
      <c r="BK51" s="1279"/>
      <c r="BL51" s="1279"/>
      <c r="BM51" s="1279"/>
      <c r="BN51" s="1279"/>
      <c r="BO51" s="1279"/>
      <c r="BP51" s="1280">
        <v>109</v>
      </c>
      <c r="BQ51" s="1280"/>
      <c r="BR51" s="1280"/>
      <c r="BS51" s="1280"/>
      <c r="BT51" s="1280"/>
      <c r="BU51" s="1280"/>
      <c r="BV51" s="1280"/>
      <c r="BW51" s="1280"/>
      <c r="BX51" s="1280">
        <v>108.5</v>
      </c>
      <c r="BY51" s="1280"/>
      <c r="BZ51" s="1280"/>
      <c r="CA51" s="1280"/>
      <c r="CB51" s="1280"/>
      <c r="CC51" s="1280"/>
      <c r="CD51" s="1280"/>
      <c r="CE51" s="1280"/>
      <c r="CF51" s="1280">
        <v>96.3</v>
      </c>
      <c r="CG51" s="1280"/>
      <c r="CH51" s="1280"/>
      <c r="CI51" s="1280"/>
      <c r="CJ51" s="1280"/>
      <c r="CK51" s="1280"/>
      <c r="CL51" s="1280"/>
      <c r="CM51" s="1280"/>
      <c r="CN51" s="1280">
        <v>91.6</v>
      </c>
      <c r="CO51" s="1280"/>
      <c r="CP51" s="1280"/>
      <c r="CQ51" s="1280"/>
      <c r="CR51" s="1280"/>
      <c r="CS51" s="1280"/>
      <c r="CT51" s="1280"/>
      <c r="CU51" s="1280"/>
      <c r="CV51" s="1280">
        <v>80.599999999999994</v>
      </c>
      <c r="CW51" s="1280"/>
      <c r="CX51" s="1280"/>
      <c r="CY51" s="1280"/>
      <c r="CZ51" s="1280"/>
      <c r="DA51" s="1280"/>
      <c r="DB51" s="1280"/>
      <c r="DC51" s="1280"/>
    </row>
    <row r="52" spans="1:109" ht="13" x14ac:dyDescent="0.2">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ht="13" x14ac:dyDescent="0.2">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596</v>
      </c>
      <c r="BC53" s="1279"/>
      <c r="BD53" s="1279"/>
      <c r="BE53" s="1279"/>
      <c r="BF53" s="1279"/>
      <c r="BG53" s="1279"/>
      <c r="BH53" s="1279"/>
      <c r="BI53" s="1279"/>
      <c r="BJ53" s="1279"/>
      <c r="BK53" s="1279"/>
      <c r="BL53" s="1279"/>
      <c r="BM53" s="1279"/>
      <c r="BN53" s="1279"/>
      <c r="BO53" s="1279"/>
      <c r="BP53" s="1280">
        <v>55.4</v>
      </c>
      <c r="BQ53" s="1280"/>
      <c r="BR53" s="1280"/>
      <c r="BS53" s="1280"/>
      <c r="BT53" s="1280"/>
      <c r="BU53" s="1280"/>
      <c r="BV53" s="1280"/>
      <c r="BW53" s="1280"/>
      <c r="BX53" s="1280">
        <v>54.4</v>
      </c>
      <c r="BY53" s="1280"/>
      <c r="BZ53" s="1280"/>
      <c r="CA53" s="1280"/>
      <c r="CB53" s="1280"/>
      <c r="CC53" s="1280"/>
      <c r="CD53" s="1280"/>
      <c r="CE53" s="1280"/>
      <c r="CF53" s="1280">
        <v>56.9</v>
      </c>
      <c r="CG53" s="1280"/>
      <c r="CH53" s="1280"/>
      <c r="CI53" s="1280"/>
      <c r="CJ53" s="1280"/>
      <c r="CK53" s="1280"/>
      <c r="CL53" s="1280"/>
      <c r="CM53" s="1280"/>
      <c r="CN53" s="1280">
        <v>59.3</v>
      </c>
      <c r="CO53" s="1280"/>
      <c r="CP53" s="1280"/>
      <c r="CQ53" s="1280"/>
      <c r="CR53" s="1280"/>
      <c r="CS53" s="1280"/>
      <c r="CT53" s="1280"/>
      <c r="CU53" s="1280"/>
      <c r="CV53" s="1280">
        <v>61.1</v>
      </c>
      <c r="CW53" s="1280"/>
      <c r="CX53" s="1280"/>
      <c r="CY53" s="1280"/>
      <c r="CZ53" s="1280"/>
      <c r="DA53" s="1280"/>
      <c r="DB53" s="1280"/>
      <c r="DC53" s="1280"/>
    </row>
    <row r="54" spans="1:109" ht="13" x14ac:dyDescent="0.2">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ht="13" x14ac:dyDescent="0.2">
      <c r="A55" s="1258"/>
      <c r="B55" s="1250"/>
      <c r="G55" s="1269"/>
      <c r="H55" s="1269"/>
      <c r="I55" s="1269"/>
      <c r="J55" s="1269"/>
      <c r="K55" s="1278"/>
      <c r="L55" s="1278"/>
      <c r="M55" s="1278"/>
      <c r="N55" s="1278"/>
      <c r="AN55" s="1275" t="s">
        <v>597</v>
      </c>
      <c r="AO55" s="1275"/>
      <c r="AP55" s="1275"/>
      <c r="AQ55" s="1275"/>
      <c r="AR55" s="1275"/>
      <c r="AS55" s="1275"/>
      <c r="AT55" s="1275"/>
      <c r="AU55" s="1275"/>
      <c r="AV55" s="1275"/>
      <c r="AW55" s="1275"/>
      <c r="AX55" s="1275"/>
      <c r="AY55" s="1275"/>
      <c r="AZ55" s="1275"/>
      <c r="BA55" s="1275"/>
      <c r="BB55" s="1279" t="s">
        <v>595</v>
      </c>
      <c r="BC55" s="1279"/>
      <c r="BD55" s="1279"/>
      <c r="BE55" s="1279"/>
      <c r="BF55" s="1279"/>
      <c r="BG55" s="1279"/>
      <c r="BH55" s="1279"/>
      <c r="BI55" s="1279"/>
      <c r="BJ55" s="1279"/>
      <c r="BK55" s="1279"/>
      <c r="BL55" s="1279"/>
      <c r="BM55" s="1279"/>
      <c r="BN55" s="1279"/>
      <c r="BO55" s="1279"/>
      <c r="BP55" s="1280">
        <v>46.8</v>
      </c>
      <c r="BQ55" s="1280"/>
      <c r="BR55" s="1280"/>
      <c r="BS55" s="1280"/>
      <c r="BT55" s="1280"/>
      <c r="BU55" s="1280"/>
      <c r="BV55" s="1280"/>
      <c r="BW55" s="1280"/>
      <c r="BX55" s="1280">
        <v>48.4</v>
      </c>
      <c r="BY55" s="1280"/>
      <c r="BZ55" s="1280"/>
      <c r="CA55" s="1280"/>
      <c r="CB55" s="1280"/>
      <c r="CC55" s="1280"/>
      <c r="CD55" s="1280"/>
      <c r="CE55" s="1280"/>
      <c r="CF55" s="1280">
        <v>43</v>
      </c>
      <c r="CG55" s="1280"/>
      <c r="CH55" s="1280"/>
      <c r="CI55" s="1280"/>
      <c r="CJ55" s="1280"/>
      <c r="CK55" s="1280"/>
      <c r="CL55" s="1280"/>
      <c r="CM55" s="1280"/>
      <c r="CN55" s="1280">
        <v>32.4</v>
      </c>
      <c r="CO55" s="1280"/>
      <c r="CP55" s="1280"/>
      <c r="CQ55" s="1280"/>
      <c r="CR55" s="1280"/>
      <c r="CS55" s="1280"/>
      <c r="CT55" s="1280"/>
      <c r="CU55" s="1280"/>
      <c r="CV55" s="1280">
        <v>20</v>
      </c>
      <c r="CW55" s="1280"/>
      <c r="CX55" s="1280"/>
      <c r="CY55" s="1280"/>
      <c r="CZ55" s="1280"/>
      <c r="DA55" s="1280"/>
      <c r="DB55" s="1280"/>
      <c r="DC55" s="1280"/>
    </row>
    <row r="56" spans="1:109" ht="13" x14ac:dyDescent="0.2">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8" customFormat="1" ht="13" x14ac:dyDescent="0.2">
      <c r="B57" s="1281"/>
      <c r="G57" s="1269"/>
      <c r="H57" s="1269"/>
      <c r="I57" s="1282"/>
      <c r="J57" s="1282"/>
      <c r="K57" s="1278"/>
      <c r="L57" s="1278"/>
      <c r="M57" s="1278"/>
      <c r="N57" s="1278"/>
      <c r="AM57" s="1244"/>
      <c r="AN57" s="1275"/>
      <c r="AO57" s="1275"/>
      <c r="AP57" s="1275"/>
      <c r="AQ57" s="1275"/>
      <c r="AR57" s="1275"/>
      <c r="AS57" s="1275"/>
      <c r="AT57" s="1275"/>
      <c r="AU57" s="1275"/>
      <c r="AV57" s="1275"/>
      <c r="AW57" s="1275"/>
      <c r="AX57" s="1275"/>
      <c r="AY57" s="1275"/>
      <c r="AZ57" s="1275"/>
      <c r="BA57" s="1275"/>
      <c r="BB57" s="1279" t="s">
        <v>596</v>
      </c>
      <c r="BC57" s="1279"/>
      <c r="BD57" s="1279"/>
      <c r="BE57" s="1279"/>
      <c r="BF57" s="1279"/>
      <c r="BG57" s="1279"/>
      <c r="BH57" s="1279"/>
      <c r="BI57" s="1279"/>
      <c r="BJ57" s="1279"/>
      <c r="BK57" s="1279"/>
      <c r="BL57" s="1279"/>
      <c r="BM57" s="1279"/>
      <c r="BN57" s="1279"/>
      <c r="BO57" s="1279"/>
      <c r="BP57" s="1280">
        <v>61.7</v>
      </c>
      <c r="BQ57" s="1280"/>
      <c r="BR57" s="1280"/>
      <c r="BS57" s="1280"/>
      <c r="BT57" s="1280"/>
      <c r="BU57" s="1280"/>
      <c r="BV57" s="1280"/>
      <c r="BW57" s="1280"/>
      <c r="BX57" s="1280">
        <v>61.8</v>
      </c>
      <c r="BY57" s="1280"/>
      <c r="BZ57" s="1280"/>
      <c r="CA57" s="1280"/>
      <c r="CB57" s="1280"/>
      <c r="CC57" s="1280"/>
      <c r="CD57" s="1280"/>
      <c r="CE57" s="1280"/>
      <c r="CF57" s="1280">
        <v>62.8</v>
      </c>
      <c r="CG57" s="1280"/>
      <c r="CH57" s="1280"/>
      <c r="CI57" s="1280"/>
      <c r="CJ57" s="1280"/>
      <c r="CK57" s="1280"/>
      <c r="CL57" s="1280"/>
      <c r="CM57" s="1280"/>
      <c r="CN57" s="1280">
        <v>64.2</v>
      </c>
      <c r="CO57" s="1280"/>
      <c r="CP57" s="1280"/>
      <c r="CQ57" s="1280"/>
      <c r="CR57" s="1280"/>
      <c r="CS57" s="1280"/>
      <c r="CT57" s="1280"/>
      <c r="CU57" s="1280"/>
      <c r="CV57" s="1280">
        <v>67</v>
      </c>
      <c r="CW57" s="1280"/>
      <c r="CX57" s="1280"/>
      <c r="CY57" s="1280"/>
      <c r="CZ57" s="1280"/>
      <c r="DA57" s="1280"/>
      <c r="DB57" s="1280"/>
      <c r="DC57" s="1280"/>
      <c r="DD57" s="1283"/>
      <c r="DE57" s="1281"/>
    </row>
    <row r="58" spans="1:109" s="1258" customFormat="1" ht="13" x14ac:dyDescent="0.2">
      <c r="A58" s="1244"/>
      <c r="B58" s="1281"/>
      <c r="G58" s="1269"/>
      <c r="H58" s="1269"/>
      <c r="I58" s="1282"/>
      <c r="J58" s="1282"/>
      <c r="K58" s="1278"/>
      <c r="L58" s="1278"/>
      <c r="M58" s="1278"/>
      <c r="N58" s="1278"/>
      <c r="AM58" s="1244"/>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8" customFormat="1" ht="13" x14ac:dyDescent="0.2">
      <c r="A59" s="1244"/>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8" customFormat="1" ht="13" x14ac:dyDescent="0.2">
      <c r="A60" s="1244"/>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8" customFormat="1" ht="13" x14ac:dyDescent="0.2">
      <c r="A61" s="1244"/>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ht="13" x14ac:dyDescent="0.2">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4"/>
    </row>
    <row r="63" spans="1:109" ht="16.5" x14ac:dyDescent="0.2">
      <c r="B63" s="1289" t="s">
        <v>598</v>
      </c>
    </row>
    <row r="64" spans="1:109" ht="13" x14ac:dyDescent="0.2">
      <c r="B64" s="1250"/>
      <c r="G64" s="1257"/>
      <c r="I64" s="1290"/>
      <c r="J64" s="1290"/>
      <c r="K64" s="1290"/>
      <c r="L64" s="1290"/>
      <c r="M64" s="1290"/>
      <c r="N64" s="1291"/>
      <c r="AM64" s="1257"/>
      <c r="AN64" s="1257" t="s">
        <v>591</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ht="13" customHeight="1" x14ac:dyDescent="0.2">
      <c r="B65" s="1250"/>
      <c r="AN65" s="1259" t="s">
        <v>599</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 x14ac:dyDescent="0.2">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 x14ac:dyDescent="0.2">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 x14ac:dyDescent="0.2">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 x14ac:dyDescent="0.2">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 x14ac:dyDescent="0.2">
      <c r="B70" s="1250"/>
      <c r="H70" s="1292"/>
      <c r="I70" s="1292"/>
      <c r="J70" s="1293"/>
      <c r="K70" s="1293"/>
      <c r="L70" s="1294"/>
      <c r="M70" s="1293"/>
      <c r="N70" s="1294"/>
      <c r="AN70" s="1268"/>
      <c r="AO70" s="1268"/>
      <c r="AP70" s="1268"/>
      <c r="AZ70" s="1268"/>
      <c r="BA70" s="1268"/>
      <c r="BB70" s="1268"/>
      <c r="BL70" s="1268"/>
      <c r="BM70" s="1268"/>
      <c r="BN70" s="1268"/>
      <c r="BX70" s="1268"/>
      <c r="BY70" s="1268"/>
      <c r="BZ70" s="1268"/>
      <c r="CJ70" s="1268"/>
      <c r="CK70" s="1268"/>
      <c r="CL70" s="1268"/>
      <c r="CV70" s="1268"/>
      <c r="CW70" s="1268"/>
      <c r="CX70" s="1268"/>
    </row>
    <row r="71" spans="2:107" ht="13" x14ac:dyDescent="0.2">
      <c r="B71" s="1250"/>
      <c r="G71" s="1295"/>
      <c r="I71" s="1296"/>
      <c r="J71" s="1293"/>
      <c r="K71" s="1293"/>
      <c r="L71" s="1294"/>
      <c r="M71" s="1293"/>
      <c r="N71" s="1294"/>
      <c r="AM71" s="1295"/>
      <c r="AN71" s="1244" t="s">
        <v>593</v>
      </c>
    </row>
    <row r="72" spans="2:107" ht="13" x14ac:dyDescent="0.2">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549</v>
      </c>
      <c r="BQ72" s="1275"/>
      <c r="BR72" s="1275"/>
      <c r="BS72" s="1275"/>
      <c r="BT72" s="1275"/>
      <c r="BU72" s="1275"/>
      <c r="BV72" s="1275"/>
      <c r="BW72" s="1275"/>
      <c r="BX72" s="1275" t="s">
        <v>550</v>
      </c>
      <c r="BY72" s="1275"/>
      <c r="BZ72" s="1275"/>
      <c r="CA72" s="1275"/>
      <c r="CB72" s="1275"/>
      <c r="CC72" s="1275"/>
      <c r="CD72" s="1275"/>
      <c r="CE72" s="1275"/>
      <c r="CF72" s="1275" t="s">
        <v>551</v>
      </c>
      <c r="CG72" s="1275"/>
      <c r="CH72" s="1275"/>
      <c r="CI72" s="1275"/>
      <c r="CJ72" s="1275"/>
      <c r="CK72" s="1275"/>
      <c r="CL72" s="1275"/>
      <c r="CM72" s="1275"/>
      <c r="CN72" s="1275" t="s">
        <v>552</v>
      </c>
      <c r="CO72" s="1275"/>
      <c r="CP72" s="1275"/>
      <c r="CQ72" s="1275"/>
      <c r="CR72" s="1275"/>
      <c r="CS72" s="1275"/>
      <c r="CT72" s="1275"/>
      <c r="CU72" s="1275"/>
      <c r="CV72" s="1275" t="s">
        <v>553</v>
      </c>
      <c r="CW72" s="1275"/>
      <c r="CX72" s="1275"/>
      <c r="CY72" s="1275"/>
      <c r="CZ72" s="1275"/>
      <c r="DA72" s="1275"/>
      <c r="DB72" s="1275"/>
      <c r="DC72" s="1275"/>
    </row>
    <row r="73" spans="2:107" ht="13" x14ac:dyDescent="0.2">
      <c r="B73" s="1250"/>
      <c r="G73" s="1276"/>
      <c r="H73" s="1276"/>
      <c r="I73" s="1276"/>
      <c r="J73" s="1276"/>
      <c r="K73" s="1297"/>
      <c r="L73" s="1297"/>
      <c r="M73" s="1297"/>
      <c r="N73" s="1297"/>
      <c r="AM73" s="1268"/>
      <c r="AN73" s="1279" t="s">
        <v>594</v>
      </c>
      <c r="AO73" s="1279"/>
      <c r="AP73" s="1279"/>
      <c r="AQ73" s="1279"/>
      <c r="AR73" s="1279"/>
      <c r="AS73" s="1279"/>
      <c r="AT73" s="1279"/>
      <c r="AU73" s="1279"/>
      <c r="AV73" s="1279"/>
      <c r="AW73" s="1279"/>
      <c r="AX73" s="1279"/>
      <c r="AY73" s="1279"/>
      <c r="AZ73" s="1279"/>
      <c r="BA73" s="1279"/>
      <c r="BB73" s="1279" t="s">
        <v>595</v>
      </c>
      <c r="BC73" s="1279"/>
      <c r="BD73" s="1279"/>
      <c r="BE73" s="1279"/>
      <c r="BF73" s="1279"/>
      <c r="BG73" s="1279"/>
      <c r="BH73" s="1279"/>
      <c r="BI73" s="1279"/>
      <c r="BJ73" s="1279"/>
      <c r="BK73" s="1279"/>
      <c r="BL73" s="1279"/>
      <c r="BM73" s="1279"/>
      <c r="BN73" s="1279"/>
      <c r="BO73" s="1279"/>
      <c r="BP73" s="1280">
        <v>109</v>
      </c>
      <c r="BQ73" s="1280"/>
      <c r="BR73" s="1280"/>
      <c r="BS73" s="1280"/>
      <c r="BT73" s="1280"/>
      <c r="BU73" s="1280"/>
      <c r="BV73" s="1280"/>
      <c r="BW73" s="1280"/>
      <c r="BX73" s="1280">
        <v>108.5</v>
      </c>
      <c r="BY73" s="1280"/>
      <c r="BZ73" s="1280"/>
      <c r="CA73" s="1280"/>
      <c r="CB73" s="1280"/>
      <c r="CC73" s="1280"/>
      <c r="CD73" s="1280"/>
      <c r="CE73" s="1280"/>
      <c r="CF73" s="1280">
        <v>96.3</v>
      </c>
      <c r="CG73" s="1280"/>
      <c r="CH73" s="1280"/>
      <c r="CI73" s="1280"/>
      <c r="CJ73" s="1280"/>
      <c r="CK73" s="1280"/>
      <c r="CL73" s="1280"/>
      <c r="CM73" s="1280"/>
      <c r="CN73" s="1280">
        <v>91.6</v>
      </c>
      <c r="CO73" s="1280"/>
      <c r="CP73" s="1280"/>
      <c r="CQ73" s="1280"/>
      <c r="CR73" s="1280"/>
      <c r="CS73" s="1280"/>
      <c r="CT73" s="1280"/>
      <c r="CU73" s="1280"/>
      <c r="CV73" s="1280">
        <v>80.599999999999994</v>
      </c>
      <c r="CW73" s="1280"/>
      <c r="CX73" s="1280"/>
      <c r="CY73" s="1280"/>
      <c r="CZ73" s="1280"/>
      <c r="DA73" s="1280"/>
      <c r="DB73" s="1280"/>
      <c r="DC73" s="1280"/>
    </row>
    <row r="74" spans="2:107" ht="13" x14ac:dyDescent="0.2">
      <c r="B74" s="1250"/>
      <c r="G74" s="1276"/>
      <c r="H74" s="1276"/>
      <c r="I74" s="1276"/>
      <c r="J74" s="1276"/>
      <c r="K74" s="1297"/>
      <c r="L74" s="1297"/>
      <c r="M74" s="1297"/>
      <c r="N74" s="1297"/>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ht="13" x14ac:dyDescent="0.2">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600</v>
      </c>
      <c r="BC75" s="1279"/>
      <c r="BD75" s="1279"/>
      <c r="BE75" s="1279"/>
      <c r="BF75" s="1279"/>
      <c r="BG75" s="1279"/>
      <c r="BH75" s="1279"/>
      <c r="BI75" s="1279"/>
      <c r="BJ75" s="1279"/>
      <c r="BK75" s="1279"/>
      <c r="BL75" s="1279"/>
      <c r="BM75" s="1279"/>
      <c r="BN75" s="1279"/>
      <c r="BO75" s="1279"/>
      <c r="BP75" s="1280">
        <v>14</v>
      </c>
      <c r="BQ75" s="1280"/>
      <c r="BR75" s="1280"/>
      <c r="BS75" s="1280"/>
      <c r="BT75" s="1280"/>
      <c r="BU75" s="1280"/>
      <c r="BV75" s="1280"/>
      <c r="BW75" s="1280"/>
      <c r="BX75" s="1280">
        <v>14.5</v>
      </c>
      <c r="BY75" s="1280"/>
      <c r="BZ75" s="1280"/>
      <c r="CA75" s="1280"/>
      <c r="CB75" s="1280"/>
      <c r="CC75" s="1280"/>
      <c r="CD75" s="1280"/>
      <c r="CE75" s="1280"/>
      <c r="CF75" s="1280">
        <v>14.9</v>
      </c>
      <c r="CG75" s="1280"/>
      <c r="CH75" s="1280"/>
      <c r="CI75" s="1280"/>
      <c r="CJ75" s="1280"/>
      <c r="CK75" s="1280"/>
      <c r="CL75" s="1280"/>
      <c r="CM75" s="1280"/>
      <c r="CN75" s="1280">
        <v>15</v>
      </c>
      <c r="CO75" s="1280"/>
      <c r="CP75" s="1280"/>
      <c r="CQ75" s="1280"/>
      <c r="CR75" s="1280"/>
      <c r="CS75" s="1280"/>
      <c r="CT75" s="1280"/>
      <c r="CU75" s="1280"/>
      <c r="CV75" s="1280">
        <v>14.1</v>
      </c>
      <c r="CW75" s="1280"/>
      <c r="CX75" s="1280"/>
      <c r="CY75" s="1280"/>
      <c r="CZ75" s="1280"/>
      <c r="DA75" s="1280"/>
      <c r="DB75" s="1280"/>
      <c r="DC75" s="1280"/>
    </row>
    <row r="76" spans="2:107" ht="13" x14ac:dyDescent="0.2">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ht="13" x14ac:dyDescent="0.2">
      <c r="B77" s="1250"/>
      <c r="G77" s="1269"/>
      <c r="H77" s="1269"/>
      <c r="I77" s="1269"/>
      <c r="J77" s="1269"/>
      <c r="K77" s="1297"/>
      <c r="L77" s="1297"/>
      <c r="M77" s="1297"/>
      <c r="N77" s="1297"/>
      <c r="AN77" s="1275" t="s">
        <v>597</v>
      </c>
      <c r="AO77" s="1275"/>
      <c r="AP77" s="1275"/>
      <c r="AQ77" s="1275"/>
      <c r="AR77" s="1275"/>
      <c r="AS77" s="1275"/>
      <c r="AT77" s="1275"/>
      <c r="AU77" s="1275"/>
      <c r="AV77" s="1275"/>
      <c r="AW77" s="1275"/>
      <c r="AX77" s="1275"/>
      <c r="AY77" s="1275"/>
      <c r="AZ77" s="1275"/>
      <c r="BA77" s="1275"/>
      <c r="BB77" s="1279" t="s">
        <v>595</v>
      </c>
      <c r="BC77" s="1279"/>
      <c r="BD77" s="1279"/>
      <c r="BE77" s="1279"/>
      <c r="BF77" s="1279"/>
      <c r="BG77" s="1279"/>
      <c r="BH77" s="1279"/>
      <c r="BI77" s="1279"/>
      <c r="BJ77" s="1279"/>
      <c r="BK77" s="1279"/>
      <c r="BL77" s="1279"/>
      <c r="BM77" s="1279"/>
      <c r="BN77" s="1279"/>
      <c r="BO77" s="1279"/>
      <c r="BP77" s="1280">
        <v>46.8</v>
      </c>
      <c r="BQ77" s="1280"/>
      <c r="BR77" s="1280"/>
      <c r="BS77" s="1280"/>
      <c r="BT77" s="1280"/>
      <c r="BU77" s="1280"/>
      <c r="BV77" s="1280"/>
      <c r="BW77" s="1280"/>
      <c r="BX77" s="1280">
        <v>48.4</v>
      </c>
      <c r="BY77" s="1280"/>
      <c r="BZ77" s="1280"/>
      <c r="CA77" s="1280"/>
      <c r="CB77" s="1280"/>
      <c r="CC77" s="1280"/>
      <c r="CD77" s="1280"/>
      <c r="CE77" s="1280"/>
      <c r="CF77" s="1280">
        <v>43</v>
      </c>
      <c r="CG77" s="1280"/>
      <c r="CH77" s="1280"/>
      <c r="CI77" s="1280"/>
      <c r="CJ77" s="1280"/>
      <c r="CK77" s="1280"/>
      <c r="CL77" s="1280"/>
      <c r="CM77" s="1280"/>
      <c r="CN77" s="1280">
        <v>32.4</v>
      </c>
      <c r="CO77" s="1280"/>
      <c r="CP77" s="1280"/>
      <c r="CQ77" s="1280"/>
      <c r="CR77" s="1280"/>
      <c r="CS77" s="1280"/>
      <c r="CT77" s="1280"/>
      <c r="CU77" s="1280"/>
      <c r="CV77" s="1280">
        <v>20</v>
      </c>
      <c r="CW77" s="1280"/>
      <c r="CX77" s="1280"/>
      <c r="CY77" s="1280"/>
      <c r="CZ77" s="1280"/>
      <c r="DA77" s="1280"/>
      <c r="DB77" s="1280"/>
      <c r="DC77" s="1280"/>
    </row>
    <row r="78" spans="2:107" ht="13" x14ac:dyDescent="0.2">
      <c r="B78" s="1250"/>
      <c r="G78" s="1269"/>
      <c r="H78" s="1269"/>
      <c r="I78" s="1269"/>
      <c r="J78" s="1269"/>
      <c r="K78" s="1297"/>
      <c r="L78" s="1297"/>
      <c r="M78" s="1297"/>
      <c r="N78" s="1297"/>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ht="13" x14ac:dyDescent="0.2">
      <c r="B79" s="1250"/>
      <c r="G79" s="1269"/>
      <c r="H79" s="1269"/>
      <c r="I79" s="1282"/>
      <c r="J79" s="1282"/>
      <c r="K79" s="1298"/>
      <c r="L79" s="1298"/>
      <c r="M79" s="1298"/>
      <c r="N79" s="1298"/>
      <c r="AN79" s="1275"/>
      <c r="AO79" s="1275"/>
      <c r="AP79" s="1275"/>
      <c r="AQ79" s="1275"/>
      <c r="AR79" s="1275"/>
      <c r="AS79" s="1275"/>
      <c r="AT79" s="1275"/>
      <c r="AU79" s="1275"/>
      <c r="AV79" s="1275"/>
      <c r="AW79" s="1275"/>
      <c r="AX79" s="1275"/>
      <c r="AY79" s="1275"/>
      <c r="AZ79" s="1275"/>
      <c r="BA79" s="1275"/>
      <c r="BB79" s="1279" t="s">
        <v>600</v>
      </c>
      <c r="BC79" s="1279"/>
      <c r="BD79" s="1279"/>
      <c r="BE79" s="1279"/>
      <c r="BF79" s="1279"/>
      <c r="BG79" s="1279"/>
      <c r="BH79" s="1279"/>
      <c r="BI79" s="1279"/>
      <c r="BJ79" s="1279"/>
      <c r="BK79" s="1279"/>
      <c r="BL79" s="1279"/>
      <c r="BM79" s="1279"/>
      <c r="BN79" s="1279"/>
      <c r="BO79" s="1279"/>
      <c r="BP79" s="1280">
        <v>9.9</v>
      </c>
      <c r="BQ79" s="1280"/>
      <c r="BR79" s="1280"/>
      <c r="BS79" s="1280"/>
      <c r="BT79" s="1280"/>
      <c r="BU79" s="1280"/>
      <c r="BV79" s="1280"/>
      <c r="BW79" s="1280"/>
      <c r="BX79" s="1280">
        <v>9.9</v>
      </c>
      <c r="BY79" s="1280"/>
      <c r="BZ79" s="1280"/>
      <c r="CA79" s="1280"/>
      <c r="CB79" s="1280"/>
      <c r="CC79" s="1280"/>
      <c r="CD79" s="1280"/>
      <c r="CE79" s="1280"/>
      <c r="CF79" s="1280">
        <v>9.9</v>
      </c>
      <c r="CG79" s="1280"/>
      <c r="CH79" s="1280"/>
      <c r="CI79" s="1280"/>
      <c r="CJ79" s="1280"/>
      <c r="CK79" s="1280"/>
      <c r="CL79" s="1280"/>
      <c r="CM79" s="1280"/>
      <c r="CN79" s="1280">
        <v>9.5</v>
      </c>
      <c r="CO79" s="1280"/>
      <c r="CP79" s="1280"/>
      <c r="CQ79" s="1280"/>
      <c r="CR79" s="1280"/>
      <c r="CS79" s="1280"/>
      <c r="CT79" s="1280"/>
      <c r="CU79" s="1280"/>
      <c r="CV79" s="1280">
        <v>9.5</v>
      </c>
      <c r="CW79" s="1280"/>
      <c r="CX79" s="1280"/>
      <c r="CY79" s="1280"/>
      <c r="CZ79" s="1280"/>
      <c r="DA79" s="1280"/>
      <c r="DB79" s="1280"/>
      <c r="DC79" s="1280"/>
    </row>
    <row r="80" spans="2:107" ht="13" x14ac:dyDescent="0.2">
      <c r="B80" s="1250"/>
      <c r="G80" s="1269"/>
      <c r="H80" s="1269"/>
      <c r="I80" s="1282"/>
      <c r="J80" s="1282"/>
      <c r="K80" s="1298"/>
      <c r="L80" s="1298"/>
      <c r="M80" s="1298"/>
      <c r="N80" s="1298"/>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ht="13" x14ac:dyDescent="0.2">
      <c r="B81" s="1250"/>
    </row>
    <row r="82" spans="2:109" ht="16.5" x14ac:dyDescent="0.2">
      <c r="B82" s="1250"/>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ht="13" x14ac:dyDescent="0.2">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ht="13" x14ac:dyDescent="0.2">
      <c r="DD84" s="1244"/>
      <c r="DE84" s="1244"/>
    </row>
    <row r="85" spans="2:109" ht="13" x14ac:dyDescent="0.2">
      <c r="DD85" s="1244"/>
      <c r="DE85" s="1244"/>
    </row>
  </sheetData>
  <sheetProtection algorithmName="SHA-512" hashValue="u6AZfwkiLhS1VGP4YMvW8eL/Z/xTCSmy8bSoKk9f0/X1WaUwQoiOtBjUgBiDLUeUPCHeFLFvNRKa+cVBLTiY2Q==" saltValue="velU0hFkeGqp4i3YCh2d9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S100" zoomScaleNormal="100" zoomScaleSheetLayoutView="70"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 x14ac:dyDescent="0.2">
      <c r="S2" s="255"/>
      <c r="AH2" s="255"/>
    </row>
    <row r="3" spans="1: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 x14ac:dyDescent="0.2"/>
    <row r="5" spans="1:34" ht="13" x14ac:dyDescent="0.2"/>
    <row r="6" spans="1:34" ht="13" x14ac:dyDescent="0.2"/>
    <row r="7" spans="1:34" ht="13" x14ac:dyDescent="0.2"/>
    <row r="8" spans="1:34" ht="13" x14ac:dyDescent="0.2"/>
    <row r="9" spans="1:34" ht="13" x14ac:dyDescent="0.2">
      <c r="AH9" s="25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496</v>
      </c>
    </row>
  </sheetData>
  <sheetProtection algorithmName="SHA-512" hashValue="2aA1WkaedorL/uyJx5XOi7BuK281HxYivLbRRfWizMLTxK5l1+xU9AzCWVSzJ0L+jEDL7keppHIo31zyIPr4Ig==" saltValue="YGy6m2wsTewdqbam7/kGp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Normal="100" zoomScaleSheetLayoutView="55" workbookViewId="0"/>
  </sheetViews>
  <sheetFormatPr defaultColWidth="0" defaultRowHeight="13.5" customHeight="1" zeroHeight="1" x14ac:dyDescent="0.2"/>
  <cols>
    <col min="1" max="34" width="2.453125" style="256" customWidth="1"/>
    <col min="35" max="122" width="2.453125" style="255" customWidth="1"/>
    <col min="123" max="16384" width="2.4531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 x14ac:dyDescent="0.2">
      <c r="S2" s="255"/>
      <c r="AH2" s="255"/>
    </row>
    <row r="3" spans="2:34" ht="13"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 x14ac:dyDescent="0.2"/>
    <row r="5" spans="2:34" ht="13" x14ac:dyDescent="0.2"/>
    <row r="6" spans="2:34" ht="13" x14ac:dyDescent="0.2"/>
    <row r="7" spans="2:34" ht="13" x14ac:dyDescent="0.2"/>
    <row r="8" spans="2:34" ht="13" x14ac:dyDescent="0.2"/>
    <row r="9" spans="2:34" ht="13" x14ac:dyDescent="0.2">
      <c r="AH9" s="25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5"/>
    </row>
    <row r="18" spans="12:34" ht="13" x14ac:dyDescent="0.2"/>
    <row r="19" spans="12:34" ht="13" x14ac:dyDescent="0.2"/>
    <row r="20" spans="12:34" ht="13" x14ac:dyDescent="0.2">
      <c r="AH20" s="255"/>
    </row>
    <row r="21" spans="12:34" ht="13" x14ac:dyDescent="0.2">
      <c r="AH21" s="255"/>
    </row>
    <row r="22" spans="12:34" ht="13" x14ac:dyDescent="0.2"/>
    <row r="23" spans="12:34" ht="13" x14ac:dyDescent="0.2"/>
    <row r="24" spans="12:34" ht="13" x14ac:dyDescent="0.2">
      <c r="Q24" s="255"/>
    </row>
    <row r="25" spans="12:34" ht="13" x14ac:dyDescent="0.2"/>
    <row r="26" spans="12:34" ht="13" x14ac:dyDescent="0.2"/>
    <row r="27" spans="12:34" ht="13" x14ac:dyDescent="0.2"/>
    <row r="28" spans="12:34" ht="13" x14ac:dyDescent="0.2">
      <c r="O28" s="255"/>
      <c r="T28" s="255"/>
      <c r="AH28" s="255"/>
    </row>
    <row r="29" spans="12:34" ht="13" x14ac:dyDescent="0.2"/>
    <row r="30" spans="12:34" ht="13" x14ac:dyDescent="0.2"/>
    <row r="31" spans="12:34" ht="13" x14ac:dyDescent="0.2">
      <c r="Q31" s="255"/>
    </row>
    <row r="32" spans="12:34" ht="13" x14ac:dyDescent="0.2">
      <c r="L32" s="255"/>
    </row>
    <row r="33" spans="2:34" ht="13" x14ac:dyDescent="0.2">
      <c r="C33" s="255"/>
      <c r="E33" s="255"/>
      <c r="G33" s="255"/>
      <c r="I33" s="255"/>
      <c r="X33" s="255"/>
    </row>
    <row r="34" spans="2:34" ht="13" x14ac:dyDescent="0.2">
      <c r="B34" s="255"/>
      <c r="P34" s="255"/>
      <c r="R34" s="255"/>
      <c r="T34" s="255"/>
    </row>
    <row r="35" spans="2:34" ht="13" x14ac:dyDescent="0.2">
      <c r="D35" s="255"/>
      <c r="W35" s="255"/>
      <c r="AC35" s="255"/>
      <c r="AD35" s="255"/>
      <c r="AE35" s="255"/>
      <c r="AF35" s="255"/>
      <c r="AG35" s="255"/>
      <c r="AH35" s="255"/>
    </row>
    <row r="36" spans="2:34" ht="13" x14ac:dyDescent="0.2">
      <c r="H36" s="255"/>
      <c r="J36" s="255"/>
      <c r="K36" s="255"/>
      <c r="M36" s="255"/>
      <c r="Y36" s="255"/>
      <c r="Z36" s="255"/>
      <c r="AA36" s="255"/>
      <c r="AB36" s="255"/>
      <c r="AC36" s="255"/>
      <c r="AD36" s="255"/>
      <c r="AE36" s="255"/>
      <c r="AF36" s="255"/>
      <c r="AG36" s="255"/>
      <c r="AH36" s="255"/>
    </row>
    <row r="37" spans="2:34" ht="13" x14ac:dyDescent="0.2">
      <c r="AH37" s="255"/>
    </row>
    <row r="38" spans="2:34" ht="13" x14ac:dyDescent="0.2">
      <c r="AG38" s="255"/>
      <c r="AH38" s="255"/>
    </row>
    <row r="39" spans="2:34" ht="13" x14ac:dyDescent="0.2"/>
    <row r="40" spans="2:34" ht="13" x14ac:dyDescent="0.2">
      <c r="X40" s="255"/>
    </row>
    <row r="41" spans="2:34" ht="13" x14ac:dyDescent="0.2">
      <c r="R41" s="255"/>
    </row>
    <row r="42" spans="2:34" ht="13" x14ac:dyDescent="0.2">
      <c r="W42" s="255"/>
    </row>
    <row r="43" spans="2:34" ht="13" x14ac:dyDescent="0.2">
      <c r="Y43" s="255"/>
      <c r="Z43" s="255"/>
      <c r="AA43" s="255"/>
      <c r="AB43" s="255"/>
      <c r="AC43" s="255"/>
      <c r="AD43" s="255"/>
      <c r="AE43" s="255"/>
      <c r="AF43" s="255"/>
      <c r="AG43" s="255"/>
      <c r="AH43" s="255"/>
    </row>
    <row r="44" spans="2:34" ht="13" x14ac:dyDescent="0.2">
      <c r="AH44" s="255"/>
    </row>
    <row r="45" spans="2:34" ht="13" x14ac:dyDescent="0.2">
      <c r="X45" s="255"/>
    </row>
    <row r="46" spans="2:34" ht="13" x14ac:dyDescent="0.2"/>
    <row r="47" spans="2:34" ht="13" x14ac:dyDescent="0.2"/>
    <row r="48" spans="2:34" ht="13" x14ac:dyDescent="0.2">
      <c r="W48" s="255"/>
      <c r="Y48" s="255"/>
      <c r="Z48" s="255"/>
      <c r="AA48" s="255"/>
      <c r="AB48" s="255"/>
      <c r="AC48" s="255"/>
      <c r="AD48" s="255"/>
      <c r="AE48" s="255"/>
      <c r="AF48" s="255"/>
      <c r="AG48" s="255"/>
      <c r="AH48" s="255"/>
    </row>
    <row r="49" spans="28:34" ht="13" x14ac:dyDescent="0.2"/>
    <row r="50" spans="28:34" ht="13" x14ac:dyDescent="0.2">
      <c r="AE50" s="255"/>
      <c r="AF50" s="255"/>
      <c r="AG50" s="255"/>
      <c r="AH50" s="255"/>
    </row>
    <row r="51" spans="28:34" ht="13" x14ac:dyDescent="0.2">
      <c r="AC51" s="255"/>
      <c r="AD51" s="255"/>
      <c r="AE51" s="255"/>
      <c r="AF51" s="255"/>
      <c r="AG51" s="255"/>
      <c r="AH51" s="255"/>
    </row>
    <row r="52" spans="28:34" ht="13" x14ac:dyDescent="0.2"/>
    <row r="53" spans="28:34" ht="13" x14ac:dyDescent="0.2">
      <c r="AF53" s="255"/>
      <c r="AG53" s="255"/>
      <c r="AH53" s="255"/>
    </row>
    <row r="54" spans="28:34" ht="13" x14ac:dyDescent="0.2">
      <c r="AH54" s="255"/>
    </row>
    <row r="55" spans="28:34" ht="13" x14ac:dyDescent="0.2"/>
    <row r="56" spans="28:34" ht="13" x14ac:dyDescent="0.2">
      <c r="AB56" s="255"/>
      <c r="AC56" s="255"/>
      <c r="AD56" s="255"/>
      <c r="AE56" s="255"/>
      <c r="AF56" s="255"/>
      <c r="AG56" s="255"/>
      <c r="AH56" s="255"/>
    </row>
    <row r="57" spans="28:34" ht="13" x14ac:dyDescent="0.2">
      <c r="AH57" s="255"/>
    </row>
    <row r="58" spans="28:34" ht="13" x14ac:dyDescent="0.2">
      <c r="AH58" s="255"/>
    </row>
    <row r="59" spans="28:34" ht="13" x14ac:dyDescent="0.2">
      <c r="AG59" s="255"/>
      <c r="AH59" s="255"/>
    </row>
    <row r="60" spans="28:34" ht="13" x14ac:dyDescent="0.2"/>
    <row r="61" spans="28:34" ht="13" x14ac:dyDescent="0.2"/>
    <row r="62" spans="28:34" ht="13" x14ac:dyDescent="0.2"/>
    <row r="63" spans="28:34" ht="13" x14ac:dyDescent="0.2">
      <c r="AH63" s="255"/>
    </row>
    <row r="64" spans="28:34" ht="13" x14ac:dyDescent="0.2">
      <c r="AG64" s="255"/>
      <c r="AH64" s="255"/>
    </row>
    <row r="65" spans="28:34" ht="13" x14ac:dyDescent="0.2"/>
    <row r="66" spans="28:34" ht="13" x14ac:dyDescent="0.2"/>
    <row r="67" spans="28:34" ht="13" x14ac:dyDescent="0.2"/>
    <row r="68" spans="28:34" ht="13" x14ac:dyDescent="0.2">
      <c r="AB68" s="255"/>
      <c r="AC68" s="255"/>
      <c r="AD68" s="255"/>
      <c r="AE68" s="255"/>
      <c r="AF68" s="255"/>
      <c r="AG68" s="255"/>
      <c r="AH68" s="255"/>
    </row>
    <row r="69" spans="28:34" ht="13" x14ac:dyDescent="0.2">
      <c r="AF69" s="255"/>
      <c r="AG69" s="255"/>
      <c r="AH69" s="255"/>
    </row>
    <row r="70" spans="28:34" ht="13" x14ac:dyDescent="0.2"/>
    <row r="71" spans="28:34" ht="13" x14ac:dyDescent="0.2"/>
    <row r="72" spans="28:34" ht="13" x14ac:dyDescent="0.2"/>
    <row r="73" spans="28:34" ht="13" x14ac:dyDescent="0.2"/>
    <row r="74" spans="28:34" ht="13" x14ac:dyDescent="0.2"/>
    <row r="75" spans="28:34" ht="13" x14ac:dyDescent="0.2">
      <c r="AH75" s="255"/>
    </row>
    <row r="76" spans="28:34" ht="13" x14ac:dyDescent="0.2">
      <c r="AF76" s="255"/>
      <c r="AG76" s="255"/>
      <c r="AH76" s="255"/>
    </row>
    <row r="77" spans="28:34" ht="13" x14ac:dyDescent="0.2">
      <c r="AG77" s="255"/>
      <c r="AH77" s="255"/>
    </row>
    <row r="78" spans="28:34" ht="13" x14ac:dyDescent="0.2"/>
    <row r="79" spans="28:34" ht="13" x14ac:dyDescent="0.2"/>
    <row r="80" spans="28:34" ht="13" x14ac:dyDescent="0.2"/>
    <row r="81" spans="25:34" ht="13" x14ac:dyDescent="0.2"/>
    <row r="82" spans="25:34" ht="13" x14ac:dyDescent="0.2">
      <c r="Y82" s="255"/>
    </row>
    <row r="83" spans="25:34" ht="13" x14ac:dyDescent="0.2">
      <c r="Y83" s="255"/>
      <c r="Z83" s="255"/>
      <c r="AA83" s="255"/>
      <c r="AB83" s="255"/>
      <c r="AC83" s="255"/>
      <c r="AD83" s="255"/>
      <c r="AE83" s="255"/>
      <c r="AF83" s="255"/>
      <c r="AG83" s="255"/>
      <c r="AH83" s="255"/>
    </row>
    <row r="84" spans="25:34" ht="13" x14ac:dyDescent="0.2"/>
    <row r="85" spans="25:34" ht="13" x14ac:dyDescent="0.2"/>
    <row r="86" spans="25:34" ht="13" x14ac:dyDescent="0.2"/>
    <row r="87" spans="25:34" ht="13" x14ac:dyDescent="0.2"/>
    <row r="88" spans="25:34" ht="13" x14ac:dyDescent="0.2">
      <c r="AH88" s="25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496</v>
      </c>
    </row>
  </sheetData>
  <sheetProtection algorithmName="SHA-512" hashValue="ERVvZoT/y8vr0VQeYTdxZBYgaZyNwXwKqP18bqCRr/drv7TeWwfaiNzLXMmvu8IgwOpVOhmavomQlvjOgvRJTA==" saltValue="pI4Kf8HFnFNcX3EPHUxEC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52</v>
      </c>
      <c r="E2" s="146"/>
      <c r="F2" s="147" t="s">
        <v>546</v>
      </c>
      <c r="G2" s="148"/>
      <c r="H2" s="149"/>
    </row>
    <row r="3" spans="1:8" x14ac:dyDescent="0.2">
      <c r="A3" s="145" t="s">
        <v>539</v>
      </c>
      <c r="B3" s="150"/>
      <c r="C3" s="151"/>
      <c r="D3" s="152">
        <v>89550</v>
      </c>
      <c r="E3" s="153"/>
      <c r="F3" s="154">
        <v>113913</v>
      </c>
      <c r="G3" s="155"/>
      <c r="H3" s="156"/>
    </row>
    <row r="4" spans="1:8" x14ac:dyDescent="0.2">
      <c r="A4" s="157"/>
      <c r="B4" s="158"/>
      <c r="C4" s="159"/>
      <c r="D4" s="160">
        <v>26801</v>
      </c>
      <c r="E4" s="161"/>
      <c r="F4" s="162">
        <v>53160</v>
      </c>
      <c r="G4" s="163"/>
      <c r="H4" s="164"/>
    </row>
    <row r="5" spans="1:8" x14ac:dyDescent="0.2">
      <c r="A5" s="145" t="s">
        <v>541</v>
      </c>
      <c r="B5" s="150"/>
      <c r="C5" s="151"/>
      <c r="D5" s="152">
        <v>89822</v>
      </c>
      <c r="E5" s="153"/>
      <c r="F5" s="154">
        <v>115050</v>
      </c>
      <c r="G5" s="155"/>
      <c r="H5" s="156"/>
    </row>
    <row r="6" spans="1:8" x14ac:dyDescent="0.2">
      <c r="A6" s="157"/>
      <c r="B6" s="158"/>
      <c r="C6" s="159"/>
      <c r="D6" s="160">
        <v>30233</v>
      </c>
      <c r="E6" s="161"/>
      <c r="F6" s="162">
        <v>53792</v>
      </c>
      <c r="G6" s="163"/>
      <c r="H6" s="164"/>
    </row>
    <row r="7" spans="1:8" x14ac:dyDescent="0.2">
      <c r="A7" s="145" t="s">
        <v>542</v>
      </c>
      <c r="B7" s="150"/>
      <c r="C7" s="151"/>
      <c r="D7" s="152">
        <v>132160</v>
      </c>
      <c r="E7" s="153"/>
      <c r="F7" s="154">
        <v>118252</v>
      </c>
      <c r="G7" s="155"/>
      <c r="H7" s="156"/>
    </row>
    <row r="8" spans="1:8" x14ac:dyDescent="0.2">
      <c r="A8" s="157"/>
      <c r="B8" s="158"/>
      <c r="C8" s="159"/>
      <c r="D8" s="160">
        <v>60573</v>
      </c>
      <c r="E8" s="161"/>
      <c r="F8" s="162">
        <v>49994</v>
      </c>
      <c r="G8" s="163"/>
      <c r="H8" s="164"/>
    </row>
    <row r="9" spans="1:8" x14ac:dyDescent="0.2">
      <c r="A9" s="145" t="s">
        <v>543</v>
      </c>
      <c r="B9" s="150"/>
      <c r="C9" s="151"/>
      <c r="D9" s="152">
        <v>150074</v>
      </c>
      <c r="E9" s="153"/>
      <c r="F9" s="154">
        <v>120302</v>
      </c>
      <c r="G9" s="155"/>
      <c r="H9" s="156"/>
    </row>
    <row r="10" spans="1:8" x14ac:dyDescent="0.2">
      <c r="A10" s="157"/>
      <c r="B10" s="158"/>
      <c r="C10" s="159"/>
      <c r="D10" s="160">
        <v>86752</v>
      </c>
      <c r="E10" s="161"/>
      <c r="F10" s="162">
        <v>59328</v>
      </c>
      <c r="G10" s="163"/>
      <c r="H10" s="164"/>
    </row>
    <row r="11" spans="1:8" x14ac:dyDescent="0.2">
      <c r="A11" s="145" t="s">
        <v>544</v>
      </c>
      <c r="B11" s="150"/>
      <c r="C11" s="151"/>
      <c r="D11" s="152">
        <v>121430</v>
      </c>
      <c r="E11" s="153"/>
      <c r="F11" s="154">
        <v>114841</v>
      </c>
      <c r="G11" s="155"/>
      <c r="H11" s="156"/>
    </row>
    <row r="12" spans="1:8" x14ac:dyDescent="0.2">
      <c r="A12" s="157"/>
      <c r="B12" s="158"/>
      <c r="C12" s="165"/>
      <c r="D12" s="160">
        <v>68532</v>
      </c>
      <c r="E12" s="161"/>
      <c r="F12" s="162">
        <v>51589</v>
      </c>
      <c r="G12" s="163"/>
      <c r="H12" s="164"/>
    </row>
    <row r="13" spans="1:8" x14ac:dyDescent="0.2">
      <c r="A13" s="145"/>
      <c r="B13" s="150"/>
      <c r="C13" s="166"/>
      <c r="D13" s="167">
        <v>116607</v>
      </c>
      <c r="E13" s="168"/>
      <c r="F13" s="169">
        <v>116472</v>
      </c>
      <c r="G13" s="170"/>
      <c r="H13" s="156"/>
    </row>
    <row r="14" spans="1:8" x14ac:dyDescent="0.2">
      <c r="A14" s="157"/>
      <c r="B14" s="158"/>
      <c r="C14" s="159"/>
      <c r="D14" s="160">
        <v>54578</v>
      </c>
      <c r="E14" s="161"/>
      <c r="F14" s="162">
        <v>53573</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3.02</v>
      </c>
      <c r="C19" s="171">
        <f>ROUND(VALUE(SUBSTITUTE(実質収支比率等に係る経年分析!G$48,"▲","-")),2)</f>
        <v>2.97</v>
      </c>
      <c r="D19" s="171">
        <f>ROUND(VALUE(SUBSTITUTE(実質収支比率等に係る経年分析!H$48,"▲","-")),2)</f>
        <v>3.23</v>
      </c>
      <c r="E19" s="171">
        <f>ROUND(VALUE(SUBSTITUTE(実質収支比率等に係る経年分析!I$48,"▲","-")),2)</f>
        <v>2.98</v>
      </c>
      <c r="F19" s="171">
        <f>ROUND(VALUE(SUBSTITUTE(実質収支比率等に係る経年分析!J$48,"▲","-")),2)</f>
        <v>2.96</v>
      </c>
    </row>
    <row r="20" spans="1:11" x14ac:dyDescent="0.2">
      <c r="A20" s="171" t="s">
        <v>55</v>
      </c>
      <c r="B20" s="171">
        <f>ROUND(VALUE(SUBSTITUTE(実質収支比率等に係る経年分析!F$47,"▲","-")),2)</f>
        <v>6.79</v>
      </c>
      <c r="C20" s="171">
        <f>ROUND(VALUE(SUBSTITUTE(実質収支比率等に係る経年分析!G$47,"▲","-")),2)</f>
        <v>6.98</v>
      </c>
      <c r="D20" s="171">
        <f>ROUND(VALUE(SUBSTITUTE(実質収支比率等に係る経年分析!H$47,"▲","-")),2)</f>
        <v>3.99</v>
      </c>
      <c r="E20" s="171">
        <f>ROUND(VALUE(SUBSTITUTE(実質収支比率等に係る経年分析!I$47,"▲","-")),2)</f>
        <v>5.72</v>
      </c>
      <c r="F20" s="171">
        <f>ROUND(VALUE(SUBSTITUTE(実質収支比率等に係る経年分析!J$47,"▲","-")),2)</f>
        <v>7.01</v>
      </c>
    </row>
    <row r="21" spans="1:11" x14ac:dyDescent="0.2">
      <c r="A21" s="171" t="s">
        <v>56</v>
      </c>
      <c r="B21" s="171">
        <f>IF(ISNUMBER(VALUE(SUBSTITUTE(実質収支比率等に係る経年分析!F$49,"▲","-"))),ROUND(VALUE(SUBSTITUTE(実質収支比率等に係る経年分析!F$49,"▲","-")),2),NA())</f>
        <v>-3.32</v>
      </c>
      <c r="C21" s="171">
        <f>IF(ISNUMBER(VALUE(SUBSTITUTE(実質収支比率等に係る経年分析!G$49,"▲","-"))),ROUND(VALUE(SUBSTITUTE(実質収支比率等に係る経年分析!G$49,"▲","-")),2),NA())</f>
        <v>-0.18</v>
      </c>
      <c r="D21" s="171">
        <f>IF(ISNUMBER(VALUE(SUBSTITUTE(実質収支比率等に係る経年分析!H$49,"▲","-"))),ROUND(VALUE(SUBSTITUTE(実質収支比率等に係る経年分析!H$49,"▲","-")),2),NA())</f>
        <v>-2.94</v>
      </c>
      <c r="E21" s="171">
        <f>IF(ISNUMBER(VALUE(SUBSTITUTE(実質収支比率等に係る経年分析!I$49,"▲","-"))),ROUND(VALUE(SUBSTITUTE(実質収支比率等に係る経年分析!I$49,"▲","-")),2),NA())</f>
        <v>3.79</v>
      </c>
      <c r="F21" s="171">
        <f>IF(ISNUMBER(VALUE(SUBSTITUTE(実質収支比率等に係る経年分析!J$49,"▲","-"))),ROUND(VALUE(SUBSTITUTE(実質収支比率等に係る経年分析!J$49,"▲","-")),2),NA())</f>
        <v>3.11</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0.08</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0.03</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0.04</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0.03</v>
      </c>
    </row>
    <row r="31" spans="1:11" x14ac:dyDescent="0.2">
      <c r="A31" s="172" t="str">
        <f>IF(連結実質赤字比率に係る赤字・黒字の構成分析!C$39="",NA(),連結実質赤字比率に係る赤字・黒字の構成分析!C$39)</f>
        <v>国民健康保険直営診療所事業特別会計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2">
      <c r="A32" s="172" t="str">
        <f>IF(連結実質赤字比率に係る赤字・黒字の構成分析!C$38="",NA(),連結実質赤字比率に係る赤字・黒字の構成分析!C$38)</f>
        <v>電気通信事業特別会計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0.28999999999999998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2">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0.25</v>
      </c>
    </row>
    <row r="34" spans="1:16" x14ac:dyDescent="0.2">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0.17</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0.57999999999999996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0.62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0.56999999999999995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1.1599999999999999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2.89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2.79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2.93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2.73</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1970</v>
      </c>
      <c r="E42" s="173"/>
      <c r="F42" s="173"/>
      <c r="G42" s="173">
        <f>'実質公債費比率（分子）の構造'!L$52</f>
        <v>1965</v>
      </c>
      <c r="H42" s="173"/>
      <c r="I42" s="173"/>
      <c r="J42" s="173">
        <f>'実質公債費比率（分子）の構造'!M$52</f>
        <v>1801</v>
      </c>
      <c r="K42" s="173"/>
      <c r="L42" s="173"/>
      <c r="M42" s="173">
        <f>'実質公債費比率（分子）の構造'!N$52</f>
        <v>1706</v>
      </c>
      <c r="N42" s="173"/>
      <c r="O42" s="173"/>
      <c r="P42" s="173">
        <f>'実質公債費比率（分子）の構造'!O$52</f>
        <v>1616</v>
      </c>
    </row>
    <row r="43" spans="1:16" x14ac:dyDescent="0.2">
      <c r="A43" s="173" t="s">
        <v>64</v>
      </c>
      <c r="B43" s="173">
        <f>'実質公債費比率（分子）の構造'!K$51</f>
        <v>0</v>
      </c>
      <c r="C43" s="173"/>
      <c r="D43" s="173"/>
      <c r="E43" s="173">
        <f>'実質公債費比率（分子）の構造'!L$51</f>
        <v>1</v>
      </c>
      <c r="F43" s="173"/>
      <c r="G43" s="173"/>
      <c r="H43" s="173">
        <f>'実質公債費比率（分子）の構造'!M$51</f>
        <v>0</v>
      </c>
      <c r="I43" s="173"/>
      <c r="J43" s="173"/>
      <c r="K43" s="173">
        <f>'実質公債費比率（分子）の構造'!N$51</f>
        <v>1</v>
      </c>
      <c r="L43" s="173"/>
      <c r="M43" s="173"/>
      <c r="N43" s="173">
        <f>'実質公債費比率（分子）の構造'!O$51</f>
        <v>1</v>
      </c>
      <c r="O43" s="173"/>
      <c r="P43" s="173"/>
    </row>
    <row r="44" spans="1:16" x14ac:dyDescent="0.2">
      <c r="A44" s="173" t="s">
        <v>65</v>
      </c>
      <c r="B44" s="173">
        <f>'実質公債費比率（分子）の構造'!K$50</f>
        <v>6</v>
      </c>
      <c r="C44" s="173"/>
      <c r="D44" s="173"/>
      <c r="E44" s="173">
        <f>'実質公債費比率（分子）の構造'!L$50</f>
        <v>6</v>
      </c>
      <c r="F44" s="173"/>
      <c r="G44" s="173"/>
      <c r="H44" s="173">
        <f>'実質公債費比率（分子）の構造'!M$50</f>
        <v>6</v>
      </c>
      <c r="I44" s="173"/>
      <c r="J44" s="173"/>
      <c r="K44" s="173">
        <f>'実質公債費比率（分子）の構造'!N$50</f>
        <v>4</v>
      </c>
      <c r="L44" s="173"/>
      <c r="M44" s="173"/>
      <c r="N44" s="173">
        <f>'実質公債費比率（分子）の構造'!O$50</f>
        <v>4</v>
      </c>
      <c r="O44" s="173"/>
      <c r="P44" s="173"/>
    </row>
    <row r="45" spans="1:16" x14ac:dyDescent="0.2">
      <c r="A45" s="173" t="s">
        <v>66</v>
      </c>
      <c r="B45" s="173">
        <f>'実質公債費比率（分子）の構造'!K$49</f>
        <v>101</v>
      </c>
      <c r="C45" s="173"/>
      <c r="D45" s="173"/>
      <c r="E45" s="173">
        <f>'実質公債費比率（分子）の構造'!L$49</f>
        <v>102</v>
      </c>
      <c r="F45" s="173"/>
      <c r="G45" s="173"/>
      <c r="H45" s="173">
        <f>'実質公債費比率（分子）の構造'!M$49</f>
        <v>109</v>
      </c>
      <c r="I45" s="173"/>
      <c r="J45" s="173"/>
      <c r="K45" s="173">
        <f>'実質公債費比率（分子）の構造'!N$49</f>
        <v>109</v>
      </c>
      <c r="L45" s="173"/>
      <c r="M45" s="173"/>
      <c r="N45" s="173">
        <f>'実質公債費比率（分子）の構造'!O$49</f>
        <v>73</v>
      </c>
      <c r="O45" s="173"/>
      <c r="P45" s="173"/>
    </row>
    <row r="46" spans="1:16" x14ac:dyDescent="0.2">
      <c r="A46" s="173" t="s">
        <v>67</v>
      </c>
      <c r="B46" s="173">
        <f>'実質公債費比率（分子）の構造'!K$48</f>
        <v>679</v>
      </c>
      <c r="C46" s="173"/>
      <c r="D46" s="173"/>
      <c r="E46" s="173">
        <f>'実質公債費比率（分子）の構造'!L$48</f>
        <v>692</v>
      </c>
      <c r="F46" s="173"/>
      <c r="G46" s="173"/>
      <c r="H46" s="173">
        <f>'実質公債費比率（分子）の構造'!M$48</f>
        <v>715</v>
      </c>
      <c r="I46" s="173"/>
      <c r="J46" s="173"/>
      <c r="K46" s="173">
        <f>'実質公債費比率（分子）の構造'!N$48</f>
        <v>735</v>
      </c>
      <c r="L46" s="173"/>
      <c r="M46" s="173"/>
      <c r="N46" s="173">
        <f>'実質公債費比率（分子）の構造'!O$48</f>
        <v>739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1927</v>
      </c>
      <c r="C49" s="173"/>
      <c r="D49" s="173"/>
      <c r="E49" s="173">
        <f>'実質公債費比率（分子）の構造'!L$45</f>
        <v>1944</v>
      </c>
      <c r="F49" s="173"/>
      <c r="G49" s="173"/>
      <c r="H49" s="173">
        <f>'実質公債費比率（分子）の構造'!M$45</f>
        <v>1770</v>
      </c>
      <c r="I49" s="173"/>
      <c r="J49" s="173"/>
      <c r="K49" s="173">
        <f>'実質公債費比率（分子）の構造'!N$45</f>
        <v>1611</v>
      </c>
      <c r="L49" s="173"/>
      <c r="M49" s="173"/>
      <c r="N49" s="173">
        <f>'実質公債費比率（分子）の構造'!O$45</f>
        <v>1495</v>
      </c>
      <c r="O49" s="173"/>
      <c r="P49" s="173"/>
    </row>
    <row r="50" spans="1:16" x14ac:dyDescent="0.2">
      <c r="A50" s="173" t="s">
        <v>71</v>
      </c>
      <c r="B50" s="173" t="e">
        <f>NA()</f>
        <v>#N/A</v>
      </c>
      <c r="C50" s="173">
        <f>IF(ISNUMBER('実質公債費比率（分子）の構造'!K$53),'実質公債費比率（分子）の構造'!K$53,NA())</f>
        <v>743</v>
      </c>
      <c r="D50" s="173" t="e">
        <f>NA()</f>
        <v>#N/A</v>
      </c>
      <c r="E50" s="173" t="e">
        <f>NA()</f>
        <v>#N/A</v>
      </c>
      <c r="F50" s="173">
        <f>IF(ISNUMBER('実質公債費比率（分子）の構造'!L$53),'実質公債費比率（分子）の構造'!L$53,NA())</f>
        <v>780</v>
      </c>
      <c r="G50" s="173" t="e">
        <f>NA()</f>
        <v>#N/A</v>
      </c>
      <c r="H50" s="173" t="e">
        <f>NA()</f>
        <v>#N/A</v>
      </c>
      <c r="I50" s="173">
        <f>IF(ISNUMBER('実質公債費比率（分子）の構造'!M$53),'実質公債費比率（分子）の構造'!M$53,NA())</f>
        <v>799</v>
      </c>
      <c r="J50" s="173" t="e">
        <f>NA()</f>
        <v>#N/A</v>
      </c>
      <c r="K50" s="173" t="e">
        <f>NA()</f>
        <v>#N/A</v>
      </c>
      <c r="L50" s="173">
        <f>IF(ISNUMBER('実質公債費比率（分子）の構造'!N$53),'実質公債費比率（分子）の構造'!N$53,NA())</f>
        <v>754</v>
      </c>
      <c r="M50" s="173" t="e">
        <f>NA()</f>
        <v>#N/A</v>
      </c>
      <c r="N50" s="173" t="e">
        <f>NA()</f>
        <v>#N/A</v>
      </c>
      <c r="O50" s="173">
        <f>IF(ISNUMBER('実質公債費比率（分子）の構造'!O$53),'実質公債費比率（分子）の構造'!O$53,NA())</f>
        <v>696</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15309</v>
      </c>
      <c r="E56" s="172"/>
      <c r="F56" s="172"/>
      <c r="G56" s="172">
        <f>'将来負担比率（分子）の構造'!J$52</f>
        <v>14639</v>
      </c>
      <c r="H56" s="172"/>
      <c r="I56" s="172"/>
      <c r="J56" s="172">
        <f>'将来負担比率（分子）の構造'!K$52</f>
        <v>14164</v>
      </c>
      <c r="K56" s="172"/>
      <c r="L56" s="172"/>
      <c r="M56" s="172">
        <f>'将来負担比率（分子）の構造'!L$52</f>
        <v>14097</v>
      </c>
      <c r="N56" s="172"/>
      <c r="O56" s="172"/>
      <c r="P56" s="172">
        <f>'将来負担比率（分子）の構造'!M$52</f>
        <v>13952</v>
      </c>
    </row>
    <row r="57" spans="1:16" x14ac:dyDescent="0.2">
      <c r="A57" s="172" t="s">
        <v>42</v>
      </c>
      <c r="B57" s="172"/>
      <c r="C57" s="172"/>
      <c r="D57" s="172">
        <f>'将来負担比率（分子）の構造'!I$51</f>
        <v>534</v>
      </c>
      <c r="E57" s="172"/>
      <c r="F57" s="172"/>
      <c r="G57" s="172">
        <f>'将来負担比率（分子）の構造'!J$51</f>
        <v>498</v>
      </c>
      <c r="H57" s="172"/>
      <c r="I57" s="172"/>
      <c r="J57" s="172">
        <f>'将来負担比率（分子）の構造'!K$51</f>
        <v>462</v>
      </c>
      <c r="K57" s="172"/>
      <c r="L57" s="172"/>
      <c r="M57" s="172">
        <f>'将来負担比率（分子）の構造'!L$51</f>
        <v>451</v>
      </c>
      <c r="N57" s="172"/>
      <c r="O57" s="172"/>
      <c r="P57" s="172">
        <f>'将来負担比率（分子）の構造'!M$51</f>
        <v>446</v>
      </c>
    </row>
    <row r="58" spans="1:16" x14ac:dyDescent="0.2">
      <c r="A58" s="172" t="s">
        <v>41</v>
      </c>
      <c r="B58" s="172"/>
      <c r="C58" s="172"/>
      <c r="D58" s="172">
        <f>'将来負担比率（分子）の構造'!I$50</f>
        <v>3479</v>
      </c>
      <c r="E58" s="172"/>
      <c r="F58" s="172"/>
      <c r="G58" s="172">
        <f>'将来負担比率（分子）の構造'!J$50</f>
        <v>3453</v>
      </c>
      <c r="H58" s="172"/>
      <c r="I58" s="172"/>
      <c r="J58" s="172">
        <f>'将来負担比率（分子）の構造'!K$50</f>
        <v>3572</v>
      </c>
      <c r="K58" s="172"/>
      <c r="L58" s="172"/>
      <c r="M58" s="172">
        <f>'将来負担比率（分子）の構造'!L$50</f>
        <v>3552</v>
      </c>
      <c r="N58" s="172"/>
      <c r="O58" s="172"/>
      <c r="P58" s="172">
        <f>'将来負担比率（分子）の構造'!M$50</f>
        <v>3903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2167</v>
      </c>
      <c r="C62" s="172"/>
      <c r="D62" s="172"/>
      <c r="E62" s="172">
        <f>'将来負担比率（分子）の構造'!J$45</f>
        <v>2109</v>
      </c>
      <c r="F62" s="172"/>
      <c r="G62" s="172"/>
      <c r="H62" s="172">
        <f>'将来負担比率（分子）の構造'!K$45</f>
        <v>2029</v>
      </c>
      <c r="I62" s="172"/>
      <c r="J62" s="172"/>
      <c r="K62" s="172">
        <f>'将来負担比率（分子）の構造'!L$45</f>
        <v>2011</v>
      </c>
      <c r="L62" s="172"/>
      <c r="M62" s="172"/>
      <c r="N62" s="172">
        <f>'将来負担比率（分子）の構造'!M$45</f>
        <v>1955</v>
      </c>
      <c r="O62" s="172"/>
      <c r="P62" s="172"/>
    </row>
    <row r="63" spans="1:16" x14ac:dyDescent="0.2">
      <c r="A63" s="172" t="s">
        <v>34</v>
      </c>
      <c r="B63" s="172">
        <f>'将来負担比率（分子）の構造'!I$44</f>
        <v>768</v>
      </c>
      <c r="C63" s="172"/>
      <c r="D63" s="172"/>
      <c r="E63" s="172">
        <f>'将来負担比率（分子）の構造'!J$44</f>
        <v>656</v>
      </c>
      <c r="F63" s="172"/>
      <c r="G63" s="172"/>
      <c r="H63" s="172">
        <f>'将来負担比率（分子）の構造'!K$44</f>
        <v>559</v>
      </c>
      <c r="I63" s="172"/>
      <c r="J63" s="172"/>
      <c r="K63" s="172">
        <f>'将来負担比率（分子）の構造'!L$44</f>
        <v>517</v>
      </c>
      <c r="L63" s="172"/>
      <c r="M63" s="172"/>
      <c r="N63" s="172">
        <f>'将来負担比率（分子）の構造'!M$44</f>
        <v>462</v>
      </c>
      <c r="O63" s="172"/>
      <c r="P63" s="172"/>
    </row>
    <row r="64" spans="1:16" x14ac:dyDescent="0.2">
      <c r="A64" s="172" t="s">
        <v>33</v>
      </c>
      <c r="B64" s="172">
        <f>'将来負担比率（分子）の構造'!I$43</f>
        <v>8357</v>
      </c>
      <c r="C64" s="172"/>
      <c r="D64" s="172"/>
      <c r="E64" s="172">
        <f>'将来負担比率（分子）の構造'!J$43</f>
        <v>8109</v>
      </c>
      <c r="F64" s="172"/>
      <c r="G64" s="172"/>
      <c r="H64" s="172">
        <f>'将来負担比率（分子）の構造'!K$43</f>
        <v>7534</v>
      </c>
      <c r="I64" s="172"/>
      <c r="J64" s="172"/>
      <c r="K64" s="172">
        <f>'将来負担比率（分子）の構造'!L$43</f>
        <v>7112</v>
      </c>
      <c r="L64" s="172"/>
      <c r="M64" s="172"/>
      <c r="N64" s="172">
        <f>'将来負担比率（分子）の構造'!M$43</f>
        <v>6909</v>
      </c>
      <c r="O64" s="172"/>
      <c r="P64" s="172"/>
    </row>
    <row r="65" spans="1:16" x14ac:dyDescent="0.2">
      <c r="A65" s="172" t="s">
        <v>32</v>
      </c>
      <c r="B65" s="172">
        <f>'将来負担比率（分子）の構造'!I$42</f>
        <v>47</v>
      </c>
      <c r="C65" s="172"/>
      <c r="D65" s="172"/>
      <c r="E65" s="172">
        <f>'将来負担比率（分子）の構造'!J$42</f>
        <v>41</v>
      </c>
      <c r="F65" s="172"/>
      <c r="G65" s="172"/>
      <c r="H65" s="172">
        <f>'将来負担比率（分子）の構造'!K$42</f>
        <v>34</v>
      </c>
      <c r="I65" s="172"/>
      <c r="J65" s="172"/>
      <c r="K65" s="172">
        <f>'将来負担比率（分子）の構造'!L$42</f>
        <v>30</v>
      </c>
      <c r="L65" s="172"/>
      <c r="M65" s="172"/>
      <c r="N65" s="172">
        <f>'将来負担比率（分子）の構造'!M$42</f>
        <v>25</v>
      </c>
      <c r="O65" s="172"/>
      <c r="P65" s="172"/>
    </row>
    <row r="66" spans="1:16" x14ac:dyDescent="0.2">
      <c r="A66" s="172" t="s">
        <v>31</v>
      </c>
      <c r="B66" s="172">
        <f>'将来負担比率（分子）の構造'!I$41</f>
        <v>13762</v>
      </c>
      <c r="C66" s="172"/>
      <c r="D66" s="172"/>
      <c r="E66" s="172">
        <f>'将来負担比率（分子）の構造'!J$41</f>
        <v>13185</v>
      </c>
      <c r="F66" s="172"/>
      <c r="G66" s="172"/>
      <c r="H66" s="172">
        <f>'将来負担比率（分子）の構造'!K$41</f>
        <v>12964</v>
      </c>
      <c r="I66" s="172"/>
      <c r="J66" s="172"/>
      <c r="K66" s="172">
        <f>'将来負担比率（分子）の構造'!L$41</f>
        <v>13255</v>
      </c>
      <c r="L66" s="172"/>
      <c r="M66" s="172"/>
      <c r="N66" s="172">
        <f>'将来負担比率（分子）の構造'!M$41</f>
        <v>13467</v>
      </c>
      <c r="O66" s="172"/>
      <c r="P66" s="172"/>
    </row>
    <row r="67" spans="1:16" x14ac:dyDescent="0.2">
      <c r="A67" s="172" t="s">
        <v>75</v>
      </c>
      <c r="B67" s="172" t="e">
        <f>NA()</f>
        <v>#N/A</v>
      </c>
      <c r="C67" s="172">
        <f>IF(ISNUMBER('将来負担比率（分子）の構造'!I$53), IF('将来負担比率（分子）の構造'!I$53 &lt; 0, 0, '将来負担比率（分子）の構造'!I$53), NA())</f>
        <v>5779</v>
      </c>
      <c r="D67" s="172" t="e">
        <f>NA()</f>
        <v>#N/A</v>
      </c>
      <c r="E67" s="172" t="e">
        <f>NA()</f>
        <v>#N/A</v>
      </c>
      <c r="F67" s="172">
        <f>IF(ISNUMBER('将来負担比率（分子）の構造'!J$53), IF('将来負担比率（分子）の構造'!J$53 &lt; 0, 0, '将来負担比率（分子）の構造'!J$53), NA())</f>
        <v>5510</v>
      </c>
      <c r="G67" s="172" t="e">
        <f>NA()</f>
        <v>#N/A</v>
      </c>
      <c r="H67" s="172" t="e">
        <f>NA()</f>
        <v>#N/A</v>
      </c>
      <c r="I67" s="172">
        <f>IF(ISNUMBER('将来負担比率（分子）の構造'!K$53), IF('将来負担比率（分子）の構造'!K$53 &lt; 0, 0, '将来負担比率（分子）の構造'!K$53), NA())</f>
        <v>4923</v>
      </c>
      <c r="J67" s="172" t="e">
        <f>NA()</f>
        <v>#N/A</v>
      </c>
      <c r="K67" s="172" t="e">
        <f>NA()</f>
        <v>#N/A</v>
      </c>
      <c r="L67" s="172">
        <f>IF(ISNUMBER('将来負担比率（分子）の構造'!L$53), IF('将来負担比率（分子）の構造'!L$53 &lt; 0, 0, '将来負担比率（分子）の構造'!L$53), NA())</f>
        <v>4824</v>
      </c>
      <c r="M67" s="172" t="e">
        <f>NA()</f>
        <v>#N/A</v>
      </c>
      <c r="N67" s="172" t="e">
        <f>NA()</f>
        <v>#N/A</v>
      </c>
      <c r="O67" s="172">
        <f>IF(ISNUMBER('将来負担比率（分子）の構造'!M$53), IF('将来負担比率（分子）の構造'!M$53 &lt; 0, 0, '将来負担比率（分子）の構造'!M$53), NA())</f>
        <v>4516</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274</v>
      </c>
      <c r="C72" s="176">
        <f>基金残高に係る経年分析!G55</f>
        <v>396</v>
      </c>
      <c r="D72" s="176">
        <f>基金残高に係る経年分析!H55</f>
        <v>503</v>
      </c>
    </row>
    <row r="73" spans="1:16" x14ac:dyDescent="0.2">
      <c r="A73" s="175" t="s">
        <v>78</v>
      </c>
      <c r="B73" s="176">
        <f>基金残高に係る経年分析!F56</f>
        <v>1979</v>
      </c>
      <c r="C73" s="176">
        <f>基金残高に係る経年分析!G56</f>
        <v>1825</v>
      </c>
      <c r="D73" s="176">
        <f>基金残高に係る経年分析!H56</f>
        <v>2090</v>
      </c>
    </row>
    <row r="74" spans="1:16" x14ac:dyDescent="0.2">
      <c r="A74" s="175" t="s">
        <v>79</v>
      </c>
      <c r="B74" s="176">
        <f>基金残高に係る経年分析!F57</f>
        <v>2686</v>
      </c>
      <c r="C74" s="176">
        <f>基金残高に係る経年分析!G57</f>
        <v>2713</v>
      </c>
      <c r="D74" s="176">
        <f>基金残高に係る経年分析!H57</f>
        <v>2681</v>
      </c>
    </row>
  </sheetData>
  <sheetProtection algorithmName="SHA-512" hashValue="OPetuDxyAnrCK7GS+dLWx07B+VZt43vI/Ba8e3bpKIFB4pXUcGcuYzsAeHlF8XbYQGA3qhfEy2cEVFCDuOaX5A==" saltValue="iiuJyft/yFAdS+/3TWez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中野　景太</cp:lastModifiedBy>
  <cp:lastPrinted>2023-03-17T06:55:19Z</cp:lastPrinted>
  <dcterms:created xsi:type="dcterms:W3CDTF">2023-02-20T06:35:36Z</dcterms:created>
  <dcterms:modified xsi:type="dcterms:W3CDTF">2023-10-17T09:53:43Z</dcterms:modified>
  <cp:category/>
</cp:coreProperties>
</file>