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4（R3決算）\02_9月公表分\05_HP更新\がっちゃんこ(最終)\"/>
    </mc:Choice>
  </mc:AlternateContent>
  <bookViews>
    <workbookView xWindow="0" yWindow="0" windowWidth="15360" windowHeight="7640"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<sst xmlns="http://schemas.openxmlformats.org/spreadsheetml/2006/main" count="1080" uniqueCount="592">
  <si>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</si>
  <si>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</si>
  <si>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</si>
  <si>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</si>
  <si>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</si>
  <si>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</si>
  <si>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</si>
  <si>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</si>
  <si>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</si>
  <si>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</si>
  <si>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</si>
  <si>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</si>
  <si>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</si>
  <si>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</si>
  <si>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</si>
  <si>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</si>
  <si>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</si>
  <si>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</si>
  <si>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</si>
  <si>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</si>
  <si>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</si>
  <si>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</si>
  <si>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</si>
  <si>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</si>
  <si>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</si>
  <si>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</si>
  <si>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</si>
  <si>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</si>
  <si>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</si>
  <si>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</si>
  <si>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</si>
  <si>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</si>
  <si>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</si>
  <si>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</si>
  <si>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</si>
  <si>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</si>
  <si>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</si>
  <si>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</si>
  <si>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</si>
  <si>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</si>
  <si>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</si>
  <si>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</si>
  <si>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</si>
  <si>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</si>
  <si>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</si>
  <si>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</si>
  <si>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</si>
  <si>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</si>
  <si>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</si>
  <si>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</si>
  <si>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</si>
  <si>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</si>
  <si>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</si>
  <si>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</si>
  <si>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</si>
  <si>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</si>
  <si>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</si>
  <si>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</si>
  <si>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</si>
  <si>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</si>
  <si>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</si>
  <si>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</si>
  <si>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</si>
  <si>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</si>
  <si>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</si>
  <si>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</si>
  <si>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</si>
  <si>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</si>
  <si>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</si>
  <si>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</si>
  <si>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</si>
  <si>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</si>
  <si>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</si>
  <si>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</si>
  <si>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</si>
  <si>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</si>
  <si>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</si>
  <si>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</si>
  <si>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</si>
  <si>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</si>
  <si>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</si>
  <si>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</si>
  <si>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</si>
  <si>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</si>
  <si>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</si>
  <si>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</si>
  <si>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</si>
  <si>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</si>
  <si>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</si>
  <si>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</si>
  <si>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</si>
  <si>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</si>
  <si>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</si>
  <si>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</si>
  <si>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</si>
  <si>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</si>
  <si>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</si>
  <si>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</si>
  <si>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</si>
  <si>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</si>
  <si>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</si>
  <si>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</si>
  <si>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</si>
  <si>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</si>
  <si>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</si>
  <si>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</si>
  <si>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</si>
  <si>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</si>
  <si>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</si>
  <si>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</si>
  <si>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</si>
  <si>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</si>
  <si>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</si>
  <si>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</si>
  <si>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</si>
  <si>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</si>
  <si>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</si>
  <si>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</si>
  <si>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</si>
  <si>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</si>
  <si>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</si>
  <si>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</si>
  <si>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</si>
  <si>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</si>
  <si>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</si>
  <si>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</si>
  <si>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</si>
  <si>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</si>
  <si>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</si>
  <si>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</si>
  <si>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</si>
  <si>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</si>
  <si>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</si>
  <si>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</si>
  <si>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</si>
  <si>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</si>
  <si>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</si>
  <si>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</si>
  <si>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</si>
  <si>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</si>
  <si>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</si>
  <si>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</si>
  <si>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</si>
  <si>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</si>
  <si>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</si>
  <si>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</si>
  <si>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</si>
  <si>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</si>
  <si>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</si>
  <si>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</si>
  <si>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</si>
  <si>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</si>
  <si>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</si>
  <si>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</si>
  <si>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</si>
  <si>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</si>
  <si>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</si>
  <si>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</si>
  <si>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</si>
  <si>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</si>
  <si>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</si>
  <si>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</si>
  <si>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</si>
  <si>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</si>
  <si>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</si>
  <si>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</si>
  <si>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</si>
  <si>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</si>
  <si>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</si>
  <si>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</si>
  <si>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</si>
  <si>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</si>
  <si>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</si>
  <si>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</si>
  <si>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</si>
  <si>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</si>
  <si>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</si>
  <si>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</si>
  <si>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</si>
  <si>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</si>
  <si>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</si>
  <si>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</si>
  <si>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</si>
  <si>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</si>
  <si>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</si>
  <si>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</si>
  <si>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</si>
  <si>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</si>
  <si>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</si>
  <si>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</si>
  <si>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</si>
  <si>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</si>
  <si>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</si>
  <si>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</si>
  <si>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</si>
  <si>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</si>
  <si>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</si>
  <si>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</si>
  <si>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</si>
  <si>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</si>
  <si>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</si>
  <si>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</si>
  <si>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</si>
  <si>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</si>
  <si>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</si>
  <si>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</si>
  <si>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</si>
  <si>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</si>
  <si>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</si>
  <si>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</si>
  <si>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</si>
  <si>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</si>
  <si>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</si>
  <si>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</si>
  <si>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島根県飯南町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</si>
  <si>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</si>
  <si>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</si>
  <si>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</si>
  <si>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</si>
  <si>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</si>
  <si>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</si>
  <si>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</si>
  <si>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</si>
  <si>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</si>
  <si>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</si>
  <si>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</si>
  <si>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</si>
  <si>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</si>
  <si>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</si>
  <si>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</si>
  <si>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</si>
  <si>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</si>
  <si>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</si>
  <si>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</si>
  <si>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</si>
  <si>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</si>
  <si>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</si>
  <si>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</si>
  <si>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</si>
  <si>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</si>
  <si>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</si>
  <si>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</si>
  <si>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</si>
  <si>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</si>
  <si>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</si>
  <si>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</si>
  <si>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</si>
  <si>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</si>
  <si>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</si>
  <si>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</si>
  <si>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</si>
  <si>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</si>
  <si>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</si>
  <si>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</si>
  <si>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</si>
  <si>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</si>
  <si>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</si>
  <si>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</si>
  <si>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</si>
  <si>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</si>
  <si>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</si>
  <si>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</si>
  <si>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</si>
  <si>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</si>
  <si>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</si>
  <si>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</si>
  <si>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</si>
  <si>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</si>
  <si>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</si>
  <si>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</si>
  <si>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</si>
  <si>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</si>
  <si>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</si>
  <si>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</si>
  <si>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</si>
  <si>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</si>
  <si>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</si>
  <si>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</si>
  <si>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</si>
  <si>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</si>
  <si>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</si>
  <si>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</si>
  <si>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</si>
  <si>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</si>
  <si>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</si>
  <si>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</si>
  <si>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</si>
  <si>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</si>
  <si>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</si>
  <si>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</si>
  <si>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</si>
  <si>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</si>
  <si>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</si>
  <si>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</si>
  <si>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</si>
  <si>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</si>
  <si>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</si>
  <si>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</si>
  <si>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</si>
  <si>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</si>
  <si>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</si>
  <si>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</si>
  <si>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</si>
  <si>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</si>
  <si>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</si>
  <si>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</si>
  <si>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</si>
  <si>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</si>
  <si>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</si>
  <si>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</si>
  <si>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</si>
  <si>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</si>
  <si>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</si>
  <si>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</si>
  <si>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</si>
  <si>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</si>
  <si>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</si>
  <si>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</si>
  <si>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</si>
  <si>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</si>
  <si>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</si>
  <si>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</si>
  <si>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</si>
  <si>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</si>
  <si>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</si>
  <si>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</si>
  <si>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</si>
  <si>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</si>
  <si>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</si>
  <si>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</si>
  <si>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</si>
  <si>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</si>
  <si>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</si>
  <si>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</si>
  <si>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</si>
  <si>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</si>
  <si>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</si>
  <si>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</si>
  <si>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</si>
  <si>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</si>
  <si>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</si>
  <si>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</si>
  <si>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</si>
  <si>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</si>
  <si>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</si>
  <si>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</si>
  <si>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</si>
  <si>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</si>
  <si>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</si>
  <si>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</si>
  <si>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</si>
  <si>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</si>
  <si>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</si>
  <si>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</si>
  <si>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</si>
  <si>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</si>
  <si>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</si>
  <si>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</si>
  <si>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</si>
  <si>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</si>
  <si>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</si>
  <si>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</si>
  <si>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</si>
  <si>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</si>
  <si>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</si>
  <si>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</si>
  <si>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</si>
  <si>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</si>
  <si>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</si>
  <si>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</si>
  <si>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島根県飯南町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</si>
  <si>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</si>
  <si>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</si>
  <si>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</si>
  <si>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</si>
  <si>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</si>
  <si>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</si>
  <si>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</si>
  <si>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</si>
  <si>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</si>
  <si>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</si>
  <si>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</si>
  <si>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</si>
  <si>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</si>
  <si>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</si>
  <si>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</si>
  <si>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</si>
  <si>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</si>
  <si>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</si>
  <si>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</si>
  <si>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</si>
  <si>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</si>
  <si>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</si>
  <si>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</si>
  <si>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</si>
  <si>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</si>
  <si>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</si>
  <si>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</si>
  <si>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</si>
  <si>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</si>
  <si>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</si>
  <si>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</si>
  <si>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</si>
  <si>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</si>
  <si>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</si>
  <si>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</si>
  <si>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</si>
  <si>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</si>
  <si>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飯南病院事業会計</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</si>
  <si>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</si>
  <si>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</si>
  <si>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</si>
  <si>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</si>
  <si>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</si>
  <si>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</si>
  <si>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</si>
  <si>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</si>
  <si>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</si>
  <si>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</si>
  <si>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</si>
  <si>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</si>
  <si>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</si>
  <si>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</si>
  <si>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</si>
  <si>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</si>
  <si>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</si>
  <si>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</si>
  <si>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</si>
  <si>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</si>
  <si>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</si>
  <si>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</si>
  <si>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</si>
  <si>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</si>
  <si>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</si>
  <si>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</si>
  <si>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</si>
  <si>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</si>
  <si>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</si>
  <si>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</si>
  <si>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</si>
  <si>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</si>
  <si>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</si>
  <si>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</si>
  <si>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</si>
  <si>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</si>
  <si>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</si>
  <si>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</si>
  <si>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</si>
  <si>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</si>
  <si>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</si>
  <si>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</si>
  <si>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</si>
  <si>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</si>
  <si>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</si>
  <si>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</si>
  <si>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</si>
  <si>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</si>
  <si>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</si>
  <si>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</si>
  <si>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</si>
  <si>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</si>
  <si>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</si>
  <si>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</si>
  <si>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</si>
  <si>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</si>
  <si>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</si>
  <si>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</si>
  <si>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</si>
  <si>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</si>
  <si>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</si>
  <si>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</si>
  <si>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</si>
  <si>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</si>
  <si>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</si>
  <si>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</si>
  <si>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</si>
  <si>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</si>
  <si>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</si>
  <si>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</si>
  <si>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</si>
  <si>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</si>
  <si>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</si>
  <si>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</si>
  <si>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</si>
  <si>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</si>
  <si>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</si>
  <si>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</si>
  <si>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</si>
  <si>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</si>
  <si>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</si>
  <si>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</si>
  <si>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</si>
  <si>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</si>
  <si>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</si>
  <si>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</si>
  <si>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</si>
  <si>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</si>
  <si>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</si>
  <si>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</si>
  <si>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</si>
  <si>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</si>
  <si>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</si>
  <si>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</si>
  <si>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</si>
  <si>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</si>
  <si>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</si>
  <si>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</si>
  <si>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</si>
  <si>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</si>
  <si>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</si>
  <si>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</si>
  <si>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</si>
  <si>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</si>
  <si>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</si>
  <si>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</si>
  <si>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</si>
  <si>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</si>
  <si>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</si>
  <si>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</si>
  <si>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</si>
  <si>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</si>
  <si>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</si>
  <si>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</si>
  <si>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</si>
  <si>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</si>
  <si>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</si>
  <si>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</si>
  <si>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</si>
  <si>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</si>
  <si>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</si>
  <si>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</si>
  <si>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</si>
  <si>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</si>
  <si>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</si>
  <si>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</si>
  <si>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</si>
  <si>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</si>
  <si>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</si>
  <si>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</si>
  <si>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</si>
  <si>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</si>
  <si>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</si>
  <si>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</si>
  <si>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</si>
  <si>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</si>
  <si>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</si>
  <si>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</si>
  <si>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</si>
  <si>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</si>
  <si>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</si>
  <si>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</si>
  <si>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</si>
  <si>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飯南病院事業会計</t>
  </si>
  <si>
    <t>一般会計</t>
  </si>
  <si>
    <t>下水道事業会計</t>
  </si>
  <si>
    <t>簡易水道事業会計</t>
  </si>
  <si>
    <t>国民健康保険事業特別会計</t>
  </si>
  <si>
    <t>介護保険サービス事業特別会計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</si>
  <si>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</si>
  <si>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</si>
  <si>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</si>
  <si>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</si>
  <si>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</si>
  <si>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</si>
  <si>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</si>
  <si>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</si>
  <si>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</si>
  <si>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</si>
  <si>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法適用企業</t>
  </si>
  <si>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</si>
  <si>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</si>
  <si>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</si>
  <si>
    <t>雲南広域連合（介護）</t>
  </si>
  <si>
    <t>雲南広域連合（公共下水）</t>
  </si>
  <si>
    <t>島根県後期高齢者医療広域連合（普）</t>
  </si>
  <si>
    <t>島根県後期高齢者医療広域連合（後期高齢）</t>
  </si>
  <si>
    <t>まちづくり基金</t>
    <rPh sb="5" eb="7">
      <t>キキン</t>
    </rPh>
    <phoneticPr fontId="5"/>
  </si>
  <si>
    <t>ふるさと応援基金</t>
    <rPh sb="4" eb="6">
      <t>オウエン</t>
    </rPh>
    <rPh sb="6" eb="8">
      <t>キキン</t>
    </rPh>
    <phoneticPr fontId="5"/>
  </si>
  <si>
    <t>若者女性応援基金</t>
    <rPh sb="0" eb="2">
      <t>ワカモノ</t>
    </rPh>
    <rPh sb="2" eb="4">
      <t>ジョセイ</t>
    </rPh>
    <rPh sb="4" eb="6">
      <t>オウエン</t>
    </rPh>
    <rPh sb="6" eb="8">
      <t>キキン</t>
    </rPh>
    <phoneticPr fontId="5"/>
  </si>
  <si>
    <t>福祉基金</t>
    <rPh sb="0" eb="2">
      <t>フクシ</t>
    </rPh>
    <rPh sb="2" eb="4">
      <t>キキン</t>
    </rPh>
    <phoneticPr fontId="5"/>
  </si>
  <si>
    <t>自然環境保全対策基金</t>
    <rPh sb="0" eb="2">
      <t>シゼン</t>
    </rPh>
    <rPh sb="2" eb="4">
      <t>カンキョウ</t>
    </rPh>
    <rPh sb="4" eb="6">
      <t>ホゼン</t>
    </rPh>
    <rPh sb="6" eb="8">
      <t>タイサク</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</si>
  <si>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</si>
  <si>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</si>
  <si>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類似団体平均と比較すると、、将来負担比率は類似団体平均より高く、有形固定資産減価償却率は類似団体平均より低い状況です。
　令和3年度は、町債残高が昨年度から約0.3憶円増加したものの、複数の公営企業会計で黒字決算となったため地方債償還分に対する繰り出し見込額が2.9億円減少し、結果として将来負担額が2.7億円減少したことから、将来負担比率は大幅に減少（改善）しました。
　基本的には、今後、本指標はグラフ左下に向かって推移していくものと考えますが、公共施設の計画的な更新や統廃合、複合化、多機能化を進めることにより、有形固定資産減価償却率の上昇をできる限り抑えながら、新規に発行する町債の抑制や繰上償還による町債残高の削減などにより将来負担の削減に努めていきます。</t>
    <rPh sb="93" eb="95">
      <t>フクスウ</t>
    </rPh>
    <rPh sb="96" eb="100">
      <t>コウエイキギョウ</t>
    </rPh>
    <rPh sb="100" eb="102">
      <t>カイケイ</t>
    </rPh>
    <rPh sb="103" eb="105">
      <t>クロジ</t>
    </rPh>
    <rPh sb="105" eb="107">
      <t>ケッサン</t>
    </rPh>
    <rPh sb="113" eb="116">
      <t>チホウサイ</t>
    </rPh>
    <rPh sb="116" eb="118">
      <t>ショウカン</t>
    </rPh>
    <rPh sb="118" eb="119">
      <t>ブン</t>
    </rPh>
    <rPh sb="120" eb="121">
      <t>タイ</t>
    </rPh>
    <rPh sb="123" eb="124">
      <t>ク</t>
    </rPh>
    <rPh sb="125" eb="126">
      <t>ダ</t>
    </rPh>
    <rPh sb="127" eb="129">
      <t>ミコ</t>
    </rPh>
    <rPh sb="134" eb="135">
      <t>オク</t>
    </rPh>
    <rPh sb="135" eb="136">
      <t>エン</t>
    </rPh>
    <rPh sb="136" eb="138">
      <t>ゲンショウ</t>
    </rPh>
    <rPh sb="140" eb="142">
      <t>ケッカ</t>
    </rPh>
    <rPh sb="145" eb="147">
      <t>ショウライ</t>
    </rPh>
    <rPh sb="147" eb="150">
      <t>フタンガク</t>
    </rPh>
    <rPh sb="154" eb="155">
      <t>オク</t>
    </rPh>
    <rPh sb="155" eb="156">
      <t>エン</t>
    </rPh>
    <rPh sb="156" eb="158">
      <t>ゲンショウ</t>
    </rPh>
    <rPh sb="172" eb="174">
      <t>オオハバ</t>
    </rPh>
    <rPh sb="175" eb="177">
      <t>ゲンショウ</t>
    </rPh>
    <rPh sb="178" eb="180">
      <t>カイゼン</t>
    </rPh>
    <rPh sb="204" eb="205">
      <t>ヒダリ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</si>
  <si>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</si>
  <si>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</si>
  <si>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</si>
  <si>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</si>
  <si>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</si>
  <si>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</si>
  <si>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40％～60％で推移しています。実質公債費比率は平成30年度決算から上昇（悪化）していましたが、令和3年度は標準財政規模（普通交付税）が増加したことや、平成30年度の単年度実質公債費率12.56％が算定から外れ令和3年度の9.41％が算入されたため、比率は低下（改善）しました。
　令和3年度はいいしクリーンセンターの大規模整備や定住住宅の建設などを実施したほか、令和4年度も水稲育苗ハウスの大規模改修や除雪車両車庫の整備などを行う予定ですが、令和4年度の地方債発行見込額は例年に比べ小規模であることから、町債残高は一時的に減少する見込みです。
　今後も計画的な事業実施による町債の発行抑制や平準化、繰上償還により町債残高を削減することで、両指標の改善に努めていきます。</t>
    <rPh sb="56" eb="58">
      <t>レイワ</t>
    </rPh>
    <rPh sb="59" eb="61">
      <t>ネンド</t>
    </rPh>
    <rPh sb="62" eb="68">
      <t>ヒョウジュンザイセイキボ</t>
    </rPh>
    <rPh sb="69" eb="71">
      <t>フツウ</t>
    </rPh>
    <rPh sb="71" eb="74">
      <t>コウフゼイ</t>
    </rPh>
    <rPh sb="76" eb="78">
      <t>ゾウカ</t>
    </rPh>
    <rPh sb="84" eb="86">
      <t>ヘイセイ</t>
    </rPh>
    <rPh sb="88" eb="90">
      <t>ネンド</t>
    </rPh>
    <rPh sb="91" eb="94">
      <t>タンネンド</t>
    </rPh>
    <rPh sb="94" eb="99">
      <t>ジッシツコウサイヒ</t>
    </rPh>
    <rPh sb="99" eb="100">
      <t>リツ</t>
    </rPh>
    <rPh sb="107" eb="109">
      <t>サンテイ</t>
    </rPh>
    <rPh sb="111" eb="112">
      <t>ハズ</t>
    </rPh>
    <rPh sb="113" eb="115">
      <t>レイワ</t>
    </rPh>
    <rPh sb="116" eb="118">
      <t>ネンド</t>
    </rPh>
    <rPh sb="125" eb="127">
      <t>サンニュウ</t>
    </rPh>
    <rPh sb="133" eb="135">
      <t>ヒリツ</t>
    </rPh>
    <rPh sb="136" eb="138">
      <t>テイカ</t>
    </rPh>
    <rPh sb="139" eb="141">
      <t>カイゼン</t>
    </rPh>
    <rPh sb="167" eb="170">
      <t>ダイキボ</t>
    </rPh>
    <rPh sb="170" eb="172">
      <t>セイビ</t>
    </rPh>
    <rPh sb="173" eb="175">
      <t>テイジュウ</t>
    </rPh>
    <rPh sb="175" eb="177">
      <t>ジュウタク</t>
    </rPh>
    <rPh sb="178" eb="180">
      <t>ケンセツ</t>
    </rPh>
    <rPh sb="183" eb="185">
      <t>ジッシ</t>
    </rPh>
    <rPh sb="190" eb="192">
      <t>レイワ</t>
    </rPh>
    <rPh sb="193" eb="195">
      <t>ネンド</t>
    </rPh>
    <rPh sb="196" eb="198">
      <t>スイトウ</t>
    </rPh>
    <rPh sb="198" eb="200">
      <t>イクビョウ</t>
    </rPh>
    <rPh sb="204" eb="207">
      <t>ダイキボ</t>
    </rPh>
    <rPh sb="207" eb="209">
      <t>カイシュウ</t>
    </rPh>
    <rPh sb="210" eb="212">
      <t>ジョセツ</t>
    </rPh>
    <rPh sb="212" eb="214">
      <t>シャリョウ</t>
    </rPh>
    <rPh sb="214" eb="216">
      <t>シャコ</t>
    </rPh>
    <rPh sb="217" eb="219">
      <t>セイビ</t>
    </rPh>
    <rPh sb="222" eb="223">
      <t>オコナ</t>
    </rPh>
    <rPh sb="224" eb="226">
      <t>ヨテイ</t>
    </rPh>
    <rPh sb="230" eb="232">
      <t>レイワ</t>
    </rPh>
    <rPh sb="233" eb="235">
      <t>ネンド</t>
    </rPh>
    <rPh sb="236" eb="239">
      <t>チホウサイ</t>
    </rPh>
    <rPh sb="239" eb="241">
      <t>ハッコウ</t>
    </rPh>
    <rPh sb="241" eb="244">
      <t>ミコミガク</t>
    </rPh>
    <rPh sb="245" eb="247">
      <t>レイネン</t>
    </rPh>
    <rPh sb="248" eb="249">
      <t>クラ</t>
    </rPh>
    <rPh sb="251" eb="253">
      <t>キボ</t>
    </rPh>
    <rPh sb="266" eb="269">
      <t>イチジテキ</t>
    </rPh>
    <rPh sb="270" eb="27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</si>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</sst>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7BF5-4C4A-ADE6-399F3DCF84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313769</c:v>
                </c:pt>
                <c:pt idx="1">
                  <c:v>377236</c:v>
                </c:pt>
                <c:pt idx="2">
                  <c:v>477727</c:v>
                </c:pt>
                <c:pt idx="3">
                  <c:v>436005</c:v>
                </c:pt>
                <c:pt idx="4">
                  <c:v>215226</c:v>
                </c:pt>
              </c:numCache>
            </c:numRef>
          </c:val>
          <c:smooth val="0"/>
          <c:extLst>
            <c:ext xmlns:c16="http://schemas.microsoft.com/office/drawing/2014/chart" uri="{C3380CC4-5D6E-409C-BE32-E72D297353CC}">
              <c16:uniqueId val="{00000001-7BF5-4C4A-ADE6-399F3DCF84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2.4300000000000002</c:v>
                </c:pt>
                <c:pt idx="1">
                  <c:v>2.12</c:v>
                </c:pt>
                <c:pt idx="2">
                  <c:v>1.81</c:v>
                </c:pt>
                <c:pt idx="3">
                  <c:v>2.59</c:v>
                </c:pt>
                <c:pt idx="4">
                  <c:v>4.1399999999999997</c:v>
                </c:pt>
              </c:numCache>
            </c:numRef>
          </c:val>
          <c:extLst>
            <c:ext xmlns:c16="http://schemas.microsoft.com/office/drawing/2014/chart" uri="{C3380CC4-5D6E-409C-BE32-E72D297353CC}">
              <c16:uniqueId val="{00000000-7D1C-4541-B608-1D485B2815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15.18</c:v>
                </c:pt>
                <c:pt idx="1">
                  <c:v>15.14</c:v>
                </c:pt>
                <c:pt idx="2">
                  <c:v>15.07</c:v>
                </c:pt>
                <c:pt idx="3">
                  <c:v>14.56</c:v>
                </c:pt>
                <c:pt idx="4">
                  <c:v>13.99</c:v>
                </c:pt>
              </c:numCache>
            </c:numRef>
          </c:val>
          <c:extLst>
            <c:ext xmlns:c16="http://schemas.microsoft.com/office/drawing/2014/chart" uri="{C3380CC4-5D6E-409C-BE32-E72D297353CC}">
              <c16:uniqueId val="{00000001-7D1C-4541-B608-1D485B2815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2.85</c:v>
                </c:pt>
                <c:pt idx="1">
                  <c:v>3.31</c:v>
                </c:pt>
                <c:pt idx="2">
                  <c:v>3.78</c:v>
                </c:pt>
                <c:pt idx="3">
                  <c:v>4.95</c:v>
                </c:pt>
                <c:pt idx="4">
                  <c:v>5.21</c:v>
                </c:pt>
              </c:numCache>
            </c:numRef>
          </c:val>
          <c:smooth val="0"/>
          <c:extLst>
            <c:ext xmlns:c16="http://schemas.microsoft.com/office/drawing/2014/chart" uri="{C3380CC4-5D6E-409C-BE32-E72D297353CC}">
              <c16:uniqueId val="{00000002-7D1C-4541-B608-1D485B2815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2.48</c:v>
                </c:pt>
                <c:pt idx="4">
                  <c:v>0</c:v>
                </c:pt>
                <c:pt idx="5">
                  <c:v>0</c:v>
                </c:pt>
                <c:pt idx="6">
                  <c:v>0</c:v>
                </c:pt>
                <c:pt idx="7">
                  <c:v>0</c:v>
                </c:pt>
                <c:pt idx="8">
                  <c:v>0</c:v>
                </c:pt>
                <c:pt idx="9">
                  <c:v>0</c:v>
                </c:pt>
              </c:numCache>
            </c:numRef>
          </c:val>
          <c:extLst>
            <c:ext xmlns:c16="http://schemas.microsoft.com/office/drawing/2014/chart" uri="{C3380CC4-5D6E-409C-BE32-E72D297353CC}">
              <c16:uniqueId val="{00000000-764D-43A2-A632-D02B08E035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4D-43A2-A632-D02B08E035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4D-43A2-A632-D02B08E0353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764D-43A2-A632-D02B08E03531}"/>
            </c:ext>
          </c:extLst>
        </c:ser>
        <c:ser>
          <c:idx val="4"/>
          <c:order val="4"/>
          <c:tx>
            <c:strRef>
              <c:f>データシート!$A$31</c:f>
              <c:strCache>
                <c:ptCount val="1"/>
                <c:pt idx="0">
                  <c:v>介護保険サービス事業特別会計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0.08</c:v>
                </c:pt>
                <c:pt idx="4">
                  <c:v>#N/A</c:v>
                </c:pt>
                <c:pt idx="5">
                  <c:v>7.0000000000000007E-2</c:v>
                </c:pt>
                <c:pt idx="6">
                  <c:v>#N/A</c:v>
                </c:pt>
                <c:pt idx="7">
                  <c:v>0.14000000000000001</c:v>
                </c:pt>
                <c:pt idx="8">
                  <c:v>#N/A</c:v>
                </c:pt>
                <c:pt idx="9">
                  <c:v>0.09</c:v>
                </c:pt>
              </c:numCache>
            </c:numRef>
          </c:val>
          <c:extLst>
            <c:ext xmlns:c16="http://schemas.microsoft.com/office/drawing/2014/chart" uri="{C3380CC4-5D6E-409C-BE32-E72D297353CC}">
              <c16:uniqueId val="{00000004-764D-43A2-A632-D02B08E0353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0.63</c:v>
                </c:pt>
                <c:pt idx="2">
                  <c:v>#N/A</c:v>
                </c:pt>
                <c:pt idx="3">
                  <c:v>7.0000000000000007E-2</c:v>
                </c:pt>
                <c:pt idx="4">
                  <c:v>#N/A</c:v>
                </c:pt>
                <c:pt idx="5">
                  <c:v>0.11</c:v>
                </c:pt>
                <c:pt idx="6">
                  <c:v>#N/A</c:v>
                </c:pt>
                <c:pt idx="7">
                  <c:v>0.14000000000000001</c:v>
                </c:pt>
                <c:pt idx="8">
                  <c:v>#N/A</c:v>
                </c:pt>
                <c:pt idx="9">
                  <c:v>0.14000000000000001</c:v>
                </c:pt>
              </c:numCache>
            </c:numRef>
          </c:val>
          <c:extLst>
            <c:ext xmlns:c16="http://schemas.microsoft.com/office/drawing/2014/chart" uri="{C3380CC4-5D6E-409C-BE32-E72D297353CC}">
              <c16:uniqueId val="{00000005-764D-43A2-A632-D02B08E03531}"/>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0.48</c:v>
                </c:pt>
                <c:pt idx="6">
                  <c:v>#N/A</c:v>
                </c:pt>
                <c:pt idx="7">
                  <c:v>0.63</c:v>
                </c:pt>
                <c:pt idx="8">
                  <c:v>#N/A</c:v>
                </c:pt>
                <c:pt idx="9">
                  <c:v>0.59</c:v>
                </c:pt>
              </c:numCache>
            </c:numRef>
          </c:val>
          <c:extLst>
            <c:ext xmlns:c16="http://schemas.microsoft.com/office/drawing/2014/chart" uri="{C3380CC4-5D6E-409C-BE32-E72D297353CC}">
              <c16:uniqueId val="{00000006-764D-43A2-A632-D02B08E0353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0.83</c:v>
                </c:pt>
                <c:pt idx="6">
                  <c:v>#N/A</c:v>
                </c:pt>
                <c:pt idx="7">
                  <c:v>1.39</c:v>
                </c:pt>
                <c:pt idx="8">
                  <c:v>#N/A</c:v>
                </c:pt>
                <c:pt idx="9">
                  <c:v>2.0299999999999998</c:v>
                </c:pt>
              </c:numCache>
            </c:numRef>
          </c:val>
          <c:extLst>
            <c:ext xmlns:c16="http://schemas.microsoft.com/office/drawing/2014/chart" uri="{C3380CC4-5D6E-409C-BE32-E72D297353CC}">
              <c16:uniqueId val="{00000007-764D-43A2-A632-D02B08E035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2.4300000000000002</c:v>
                </c:pt>
                <c:pt idx="2">
                  <c:v>#N/A</c:v>
                </c:pt>
                <c:pt idx="3">
                  <c:v>2.11</c:v>
                </c:pt>
                <c:pt idx="4">
                  <c:v>#N/A</c:v>
                </c:pt>
                <c:pt idx="5">
                  <c:v>1.81</c:v>
                </c:pt>
                <c:pt idx="6">
                  <c:v>#N/A</c:v>
                </c:pt>
                <c:pt idx="7">
                  <c:v>2.58</c:v>
                </c:pt>
                <c:pt idx="8">
                  <c:v>#N/A</c:v>
                </c:pt>
                <c:pt idx="9">
                  <c:v>4.13</c:v>
                </c:pt>
              </c:numCache>
            </c:numRef>
          </c:val>
          <c:extLst>
            <c:ext xmlns:c16="http://schemas.microsoft.com/office/drawing/2014/chart" uri="{C3380CC4-5D6E-409C-BE32-E72D297353CC}">
              <c16:uniqueId val="{00000008-764D-43A2-A632-D02B08E03531}"/>
            </c:ext>
          </c:extLst>
        </c:ser>
        <c:ser>
          <c:idx val="9"/>
          <c:order val="9"/>
          <c:tx>
            <c:strRef>
              <c:f>データシート!$A$36</c:f>
              <c:strCache>
                <c:ptCount val="1"/>
                <c:pt idx="0">
                  <c:v>飯南病院事業会計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8.73</c:v>
                </c:pt>
                <c:pt idx="2">
                  <c:v>#N/A</c:v>
                </c:pt>
                <c:pt idx="3">
                  <c:v>9.5500000000000007</c:v>
                </c:pt>
                <c:pt idx="4">
                  <c:v>#N/A</c:v>
                </c:pt>
                <c:pt idx="5">
                  <c:v>9.81</c:v>
                </c:pt>
                <c:pt idx="6">
                  <c:v>#N/A</c:v>
                </c:pt>
                <c:pt idx="7">
                  <c:v>12.13</c:v>
                </c:pt>
                <c:pt idx="8">
                  <c:v>#N/A</c:v>
                </c:pt>
                <c:pt idx="9">
                  <c:v>14.06</c:v>
                </c:pt>
              </c:numCache>
            </c:numRef>
          </c:val>
          <c:extLst>
            <c:ext xmlns:c16="http://schemas.microsoft.com/office/drawing/2014/chart" uri="{C3380CC4-5D6E-409C-BE32-E72D297353CC}">
              <c16:uniqueId val="{00000009-764D-43A2-A632-D02B08E035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1101</c:v>
                </c:pt>
                <c:pt idx="5">
                  <c:v>1141</c:v>
                </c:pt>
                <c:pt idx="8">
                  <c:v>1087</c:v>
                </c:pt>
                <c:pt idx="11">
                  <c:v>1117</c:v>
                </c:pt>
                <c:pt idx="14">
                  <c:v>1081</c:v>
                </c:pt>
              </c:numCache>
            </c:numRef>
          </c:val>
          <c:extLst>
            <c:ext xmlns:c16="http://schemas.microsoft.com/office/drawing/2014/chart" uri="{C3380CC4-5D6E-409C-BE32-E72D297353CC}">
              <c16:uniqueId val="{00000000-2D5D-4302-934A-FA81644DA0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5D-4302-934A-FA81644DA0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7</c:v>
                </c:pt>
                <c:pt idx="6">
                  <c:v>3</c:v>
                </c:pt>
                <c:pt idx="9">
                  <c:v>1</c:v>
                </c:pt>
                <c:pt idx="12">
                  <c:v>0</c:v>
                </c:pt>
              </c:numCache>
            </c:numRef>
          </c:val>
          <c:extLst>
            <c:ext xmlns:c16="http://schemas.microsoft.com/office/drawing/2014/chart" uri="{C3380CC4-5D6E-409C-BE32-E72D297353CC}">
              <c16:uniqueId val="{00000002-2D5D-4302-934A-FA81644DA0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18</c:v>
                </c:pt>
                <c:pt idx="6">
                  <c:v>12</c:v>
                </c:pt>
                <c:pt idx="9">
                  <c:v>10</c:v>
                </c:pt>
                <c:pt idx="12">
                  <c:v>12</c:v>
                </c:pt>
              </c:numCache>
            </c:numRef>
          </c:val>
          <c:extLst>
            <c:ext xmlns:c16="http://schemas.microsoft.com/office/drawing/2014/chart" uri="{C3380CC4-5D6E-409C-BE32-E72D297353CC}">
              <c16:uniqueId val="{00000003-2D5D-4302-934A-FA81644DA0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337</c:v>
                </c:pt>
                <c:pt idx="3">
                  <c:v>376</c:v>
                </c:pt>
                <c:pt idx="6">
                  <c:v>351</c:v>
                </c:pt>
                <c:pt idx="9">
                  <c:v>338</c:v>
                </c:pt>
                <c:pt idx="12">
                  <c:v>344</c:v>
                </c:pt>
              </c:numCache>
            </c:numRef>
          </c:val>
          <c:extLst>
            <c:ext xmlns:c16="http://schemas.microsoft.com/office/drawing/2014/chart" uri="{C3380CC4-5D6E-409C-BE32-E72D297353CC}">
              <c16:uniqueId val="{00000004-2D5D-4302-934A-FA81644DA0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5D-4302-934A-FA81644DA0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5D-4302-934A-FA81644DA0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1059</c:v>
                </c:pt>
                <c:pt idx="3">
                  <c:v>1114</c:v>
                </c:pt>
                <c:pt idx="6">
                  <c:v>1034</c:v>
                </c:pt>
                <c:pt idx="9">
                  <c:v>1038</c:v>
                </c:pt>
                <c:pt idx="12">
                  <c:v>1042</c:v>
                </c:pt>
              </c:numCache>
            </c:numRef>
          </c:val>
          <c:extLst>
            <c:ext xmlns:c16="http://schemas.microsoft.com/office/drawing/2014/chart" uri="{C3380CC4-5D6E-409C-BE32-E72D297353CC}">
              <c16:uniqueId val="{00000007-2D5D-4302-934A-FA81644DA0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338</c:v>
                </c:pt>
                <c:pt idx="2">
                  <c:v>#N/A</c:v>
                </c:pt>
                <c:pt idx="3">
                  <c:v>#N/A</c:v>
                </c:pt>
                <c:pt idx="4">
                  <c:v>374</c:v>
                </c:pt>
                <c:pt idx="5">
                  <c:v>#N/A</c:v>
                </c:pt>
                <c:pt idx="6">
                  <c:v>#N/A</c:v>
                </c:pt>
                <c:pt idx="7">
                  <c:v>313</c:v>
                </c:pt>
                <c:pt idx="8">
                  <c:v>#N/A</c:v>
                </c:pt>
                <c:pt idx="9">
                  <c:v>#N/A</c:v>
                </c:pt>
                <c:pt idx="10">
                  <c:v>270</c:v>
                </c:pt>
                <c:pt idx="11">
                  <c:v>#N/A</c:v>
                </c:pt>
                <c:pt idx="12">
                  <c:v>#N/A</c:v>
                </c:pt>
                <c:pt idx="13">
                  <c:v>317</c:v>
                </c:pt>
                <c:pt idx="14">
                  <c:v>#N/A</c:v>
                </c:pt>
              </c:numCache>
            </c:numRef>
          </c:val>
          <c:smooth val="0"/>
          <c:extLst>
            <c:ext xmlns:c16="http://schemas.microsoft.com/office/drawing/2014/chart" uri="{C3380CC4-5D6E-409C-BE32-E72D297353CC}">
              <c16:uniqueId val="{00000008-2D5D-4302-934A-FA81644DA0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10330</c:v>
                </c:pt>
                <c:pt idx="5">
                  <c:v>10316</c:v>
                </c:pt>
                <c:pt idx="8">
                  <c:v>10624</c:v>
                </c:pt>
                <c:pt idx="11">
                  <c:v>10674</c:v>
                </c:pt>
                <c:pt idx="14">
                  <c:v>10395</c:v>
                </c:pt>
              </c:numCache>
            </c:numRef>
          </c:val>
          <c:extLst>
            <c:ext xmlns:c16="http://schemas.microsoft.com/office/drawing/2014/chart" uri="{C3380CC4-5D6E-409C-BE32-E72D297353CC}">
              <c16:uniqueId val="{00000000-C6A6-46FE-9CB7-9A277B6FBB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165</c:v>
                </c:pt>
                <c:pt idx="5">
                  <c:v>232</c:v>
                </c:pt>
                <c:pt idx="8">
                  <c:v>233</c:v>
                </c:pt>
                <c:pt idx="11">
                  <c:v>289</c:v>
                </c:pt>
                <c:pt idx="14">
                  <c:v>480</c:v>
                </c:pt>
              </c:numCache>
            </c:numRef>
          </c:val>
          <c:extLst>
            <c:ext xmlns:c16="http://schemas.microsoft.com/office/drawing/2014/chart" uri="{C3380CC4-5D6E-409C-BE32-E72D297353CC}">
              <c16:uniqueId val="{00000001-C6A6-46FE-9CB7-9A277B6FBB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2616</c:v>
                </c:pt>
                <c:pt idx="5">
                  <c:v>2510</c:v>
                </c:pt>
                <c:pt idx="8">
                  <c:v>2462</c:v>
                </c:pt>
                <c:pt idx="11">
                  <c:v>2295</c:v>
                </c:pt>
                <c:pt idx="14">
                  <c:v>2484</c:v>
                </c:pt>
              </c:numCache>
            </c:numRef>
          </c:val>
          <c:extLst>
            <c:ext xmlns:c16="http://schemas.microsoft.com/office/drawing/2014/chart" uri="{C3380CC4-5D6E-409C-BE32-E72D297353CC}">
              <c16:uniqueId val="{00000002-C6A6-46FE-9CB7-9A277B6FBB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A6-46FE-9CB7-9A277B6FBB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A6-46FE-9CB7-9A277B6FBB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A6-46FE-9CB7-9A277B6FBB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653</c:v>
                </c:pt>
                <c:pt idx="3">
                  <c:v>638</c:v>
                </c:pt>
                <c:pt idx="6">
                  <c:v>632</c:v>
                </c:pt>
                <c:pt idx="9">
                  <c:v>646</c:v>
                </c:pt>
                <c:pt idx="12">
                  <c:v>631</c:v>
                </c:pt>
              </c:numCache>
            </c:numRef>
          </c:val>
          <c:extLst>
            <c:ext xmlns:c16="http://schemas.microsoft.com/office/drawing/2014/chart" uri="{C3380CC4-5D6E-409C-BE32-E72D297353CC}">
              <c16:uniqueId val="{00000006-C6A6-46FE-9CB7-9A277B6FBB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114</c:v>
                </c:pt>
                <c:pt idx="3">
                  <c:v>99</c:v>
                </c:pt>
                <c:pt idx="6">
                  <c:v>92</c:v>
                </c:pt>
                <c:pt idx="9">
                  <c:v>81</c:v>
                </c:pt>
                <c:pt idx="12">
                  <c:v>78</c:v>
                </c:pt>
              </c:numCache>
            </c:numRef>
          </c:val>
          <c:extLst>
            <c:ext xmlns:c16="http://schemas.microsoft.com/office/drawing/2014/chart" uri="{C3380CC4-5D6E-409C-BE32-E72D297353CC}">
              <c16:uniqueId val="{00000007-C6A6-46FE-9CB7-9A277B6FBB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4052</c:v>
                </c:pt>
                <c:pt idx="3">
                  <c:v>3832</c:v>
                </c:pt>
                <c:pt idx="6">
                  <c:v>3723</c:v>
                </c:pt>
                <c:pt idx="9">
                  <c:v>3543</c:v>
                </c:pt>
                <c:pt idx="12">
                  <c:v>3259</c:v>
                </c:pt>
              </c:numCache>
            </c:numRef>
          </c:val>
          <c:extLst>
            <c:ext xmlns:c16="http://schemas.microsoft.com/office/drawing/2014/chart" uri="{C3380CC4-5D6E-409C-BE32-E72D297353CC}">
              <c16:uniqueId val="{00000008-C6A6-46FE-9CB7-9A277B6FBB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c:v>
                </c:pt>
                <c:pt idx="3">
                  <c:v>5</c:v>
                </c:pt>
                <c:pt idx="6">
                  <c:v>1</c:v>
                </c:pt>
                <c:pt idx="9">
                  <c:v>1</c:v>
                </c:pt>
                <c:pt idx="12">
                  <c:v>0</c:v>
                </c:pt>
              </c:numCache>
            </c:numRef>
          </c:val>
          <c:extLst>
            <c:ext xmlns:c16="http://schemas.microsoft.com/office/drawing/2014/chart" uri="{C3380CC4-5D6E-409C-BE32-E72D297353CC}">
              <c16:uniqueId val="{00000009-C6A6-46FE-9CB7-9A277B6FBB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9757</c:v>
                </c:pt>
                <c:pt idx="3">
                  <c:v>9925</c:v>
                </c:pt>
                <c:pt idx="6">
                  <c:v>10545</c:v>
                </c:pt>
                <c:pt idx="9">
                  <c:v>10894</c:v>
                </c:pt>
                <c:pt idx="12">
                  <c:v>10927</c:v>
                </c:pt>
              </c:numCache>
            </c:numRef>
          </c:val>
          <c:extLst>
            <c:ext xmlns:c16="http://schemas.microsoft.com/office/drawing/2014/chart" uri="{C3380CC4-5D6E-409C-BE32-E72D297353CC}">
              <c16:uniqueId val="{0000000A-C6A6-46FE-9CB7-9A277B6FBB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1473</c:v>
                </c:pt>
                <c:pt idx="2">
                  <c:v>#N/A</c:v>
                </c:pt>
                <c:pt idx="3">
                  <c:v>#N/A</c:v>
                </c:pt>
                <c:pt idx="4">
                  <c:v>1442</c:v>
                </c:pt>
                <c:pt idx="5">
                  <c:v>#N/A</c:v>
                </c:pt>
                <c:pt idx="6">
                  <c:v>#N/A</c:v>
                </c:pt>
                <c:pt idx="7">
                  <c:v>1674</c:v>
                </c:pt>
                <c:pt idx="8">
                  <c:v>#N/A</c:v>
                </c:pt>
                <c:pt idx="9">
                  <c:v>#N/A</c:v>
                </c:pt>
                <c:pt idx="10">
                  <c:v>1907</c:v>
                </c:pt>
                <c:pt idx="11">
                  <c:v>#N/A</c:v>
                </c:pt>
                <c:pt idx="12">
                  <c:v>#N/A</c:v>
                </c:pt>
                <c:pt idx="13">
                  <c:v>1536</c:v>
                </c:pt>
                <c:pt idx="14">
                  <c:v>#N/A</c:v>
                </c:pt>
              </c:numCache>
            </c:numRef>
          </c:val>
          <c:smooth val="0"/>
          <c:extLst>
            <c:ext xmlns:c16="http://schemas.microsoft.com/office/drawing/2014/chart" uri="{C3380CC4-5D6E-409C-BE32-E72D297353CC}">
              <c16:uniqueId val="{0000000B-C6A6-46FE-9CB7-9A277B6FBB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620</c:v>
                </c:pt>
                <c:pt idx="1">
                  <c:v>620</c:v>
                </c:pt>
                <c:pt idx="2">
                  <c:v>620</c:v>
                </c:pt>
              </c:numCache>
            </c:numRef>
          </c:val>
          <c:extLst>
            <c:ext xmlns:c16="http://schemas.microsoft.com/office/drawing/2014/chart" uri="{C3380CC4-5D6E-409C-BE32-E72D297353CC}">
              <c16:uniqueId val="{00000000-CFA3-49CC-8C67-CED1F6E22F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953</c:v>
                </c:pt>
                <c:pt idx="1">
                  <c:v>926</c:v>
                </c:pt>
                <c:pt idx="2">
                  <c:v>1074</c:v>
                </c:pt>
              </c:numCache>
            </c:numRef>
          </c:val>
          <c:extLst>
            <c:ext xmlns:c16="http://schemas.microsoft.com/office/drawing/2014/chart" uri="{C3380CC4-5D6E-409C-BE32-E72D297353CC}">
              <c16:uniqueId val="{00000001-CFA3-49CC-8C67-CED1F6E22F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1725</c:v>
                </c:pt>
                <c:pt idx="1">
                  <c:v>1728</c:v>
                </c:pt>
                <c:pt idx="2">
                  <c:v>1804</c:v>
                </c:pt>
              </c:numCache>
            </c:numRef>
          </c:val>
          <c:extLst>
            <c:ext xmlns:c16="http://schemas.microsoft.com/office/drawing/2014/chart" uri="{C3380CC4-5D6E-409C-BE32-E72D297353CC}">
              <c16:uniqueId val="{00000002-CFA3-49CC-8C67-CED1F6E22F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{FD50CC7C-10E0-4436-BC0A-E982D554ACF3}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84B-4081-9699-F460B57FE4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{4AF6A7BA-A216-480F-A41B-9C58EFD34A7E}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4B-4081-9699-F460B57FE4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{F09FD4E2-1D94-4ADD-ABB0-9859C67F3DAC}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4B-4081-9699-F460B57FE4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{559E72BA-04BD-49A4-BC40-11151E23D7EF}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4B-4081-9699-F460B57FE4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{B789EE17-670C-423E-A8FD-4E54C48C7F59}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4B-4081-9699-F460B57FE4F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{DC1B7030-FB1C-4C24-8B11-1EAC11FCF209}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84B-4081-9699-F460B57FE4F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{E2A57207-4A3A-424C-BFAE-3DE2BFE8789C}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84B-4081-9699-F460B57FE4F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{E8B4760B-A190-4731-8676-33CA60307F14}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84B-4081-9699-F460B57FE4F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{2AB5DEBC-4E66-41F9-AC31-6022A358B9D3}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84B-4081-9699-F460B57FE4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50.4</c:v>
                </c:pt>
                <c:pt idx="16">
                  <c:v>51.1</c:v>
                </c:pt>
                <c:pt idx="24">
                  <c:v>52</c:v>
                </c:pt>
                <c:pt idx="32">
                  <c:v>54</c:v>
                </c:pt>
              </c:numCache>
            </c:numRef>
          </c:xVal>
          <c:yVal>
            <c:numRef>
              <c:f>公会計指標分析・財政指標組合せ分析表!$BP$51:$DC$51</c:f>
              <c:numCache>
                <c:formatCode>#,##0.0;"▲ "#,##0.0</c:formatCode>
                <c:ptCount val="40"/>
                <c:pt idx="0">
                  <c:v>49.1</c:v>
                </c:pt>
                <c:pt idx="8">
                  <c:v>48.3</c:v>
                </c:pt>
                <c:pt idx="16">
                  <c:v>54.9</c:v>
                </c:pt>
                <c:pt idx="24">
                  <c:v>60.3</c:v>
                </c:pt>
                <c:pt idx="32">
                  <c:v>45.5</c:v>
                </c:pt>
              </c:numCache>
            </c:numRef>
          </c:yVal>
          <c:smooth val="0"/>
          <c:extLst>
            <c:ext xmlns:c16="http://schemas.microsoft.com/office/drawing/2014/chart" uri="{C3380CC4-5D6E-409C-BE32-E72D297353CC}">
              <c16:uniqueId val="{00000009-184B-4081-9699-F460B57FE4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{32C68319-64B7-44AF-9B60-C742E2B53FF7}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84B-4081-9699-F460B57FE4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{6C10648B-2551-473E-9ADA-777E64718F0C}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4B-4081-9699-F460B57FE4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{326D8706-9100-49A6-9758-021D8BEE2D20}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4B-4081-9699-F460B57FE4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{EF56ABE1-3EDF-4B1D-A584-E1C42409B0D2}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4B-4081-9699-F460B57FE4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{13BDF612-A6EE-468E-A46C-F88AAD27D374}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4B-4081-9699-F460B57FE4FD}"/>
                </c:ext>
              </c:extLst>
            </c:dLbl>
            <c:dLbl>
              <c:idx val="8"/>
              <c:layout>
                <c:manualLayout>
                  <c:x val="-3.2145200469572303E-2"/>
                  <c:y val="-4.511431505635202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{484F4EED-782E-4982-97D8-911A475697F1}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84B-4081-9699-F460B57FE4FD}"/>
                </c:ext>
              </c:extLst>
            </c:dLbl>
            <c:dLbl>
              <c:idx val="16"/>
              <c:layout>
                <c:manualLayout>
                  <c:x val="-3.8390681010890965E-2"/>
                  <c:y val="-7.148487551468506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{6AD1AB1B-CDE3-4E3B-BE3F-517814067049}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84B-4081-9699-F460B57FE4FD}"/>
                </c:ext>
              </c:extLst>
            </c:dLbl>
            <c:dLbl>
              <c:idx val="24"/>
              <c:layout>
                <c:manualLayout>
                  <c:x val="-2.5640820289577353E-2"/>
                  <c:y val="-0.1101210235905240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{F4B31D07-E319-486E-AB28-67299A41406A}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84B-4081-9699-F460B57FE4FD}"/>
                </c:ext>
              </c:extLst>
            </c:dLbl>
            <c:dLbl>
              <c:idx val="32"/>
              <c:layout>
                <c:manualLayout>
                  <c:x val="-3.2015750650234161E-2"/>
                  <c:y val="-3.223542141565880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{89619A89-185A-4E9E-9424-D5EF234574BF}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84B-4081-9699-F460B57FE4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84B-4081-9699-F460B57FE4F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{38EA962F-A59E-486D-B56B-86DD45A49667}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1AB-49A0-AE80-3B821BAEEF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{9F63F506-6E61-465F-ADA4-D27A0169867B}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AB-49A0-AE80-3B821BAEEF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{F1FF4118-FA4F-4D15-ABEF-3F45B8C36BE2}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AB-49A0-AE80-3B821BAEEF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{DB386779-91B3-4B16-89DE-25D4707EC377}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AB-49A0-AE80-3B821BAEEF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{E445D2FA-3CF2-4923-9C9E-B2D37128AEFA}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AB-49A0-AE80-3B821BAEEFD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{13FB57EF-1438-442E-B1D2-19CFEA4C59D3}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1AB-49A0-AE80-3B821BAEEFD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{056965DF-DED3-41C9-A53C-DEDC80B080F5}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1AB-49A0-AE80-3B821BAEEFD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{D871AD3C-17CC-4F00-9769-ED13E4DD972E}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1AB-49A0-AE80-3B821BAEEFD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{574782F2-E4CA-4622-ACB9-A3717EB239E7}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1AB-49A0-AE80-3B821BAEEF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10.8</c:v>
                </c:pt>
                <c:pt idx="16">
                  <c:v>11.3</c:v>
                </c:pt>
                <c:pt idx="24">
                  <c:v>10.4</c:v>
                </c:pt>
                <c:pt idx="32">
                  <c:v>9.4</c:v>
                </c:pt>
              </c:numCache>
            </c:numRef>
          </c:xVal>
          <c:yVal>
            <c:numRef>
              <c:f>公会計指標分析・財政指標組合せ分析表!$BP$73:$DC$73</c:f>
              <c:numCache>
                <c:formatCode>#,##0.0;"▲ "#,##0.0</c:formatCode>
                <c:ptCount val="40"/>
                <c:pt idx="0">
                  <c:v>49.1</c:v>
                </c:pt>
                <c:pt idx="8">
                  <c:v>48.3</c:v>
                </c:pt>
                <c:pt idx="16">
                  <c:v>54.9</c:v>
                </c:pt>
                <c:pt idx="24">
                  <c:v>60.3</c:v>
                </c:pt>
                <c:pt idx="32">
                  <c:v>45.5</c:v>
                </c:pt>
              </c:numCache>
            </c:numRef>
          </c:yVal>
          <c:smooth val="0"/>
          <c:extLst>
            <c:ext xmlns:c16="http://schemas.microsoft.com/office/drawing/2014/chart" uri="{C3380CC4-5D6E-409C-BE32-E72D297353CC}">
              <c16:uniqueId val="{00000009-71AB-49A0-AE80-3B821BAEEF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98388263998016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{08D5F4A2-0660-4574-B9DD-67D0FB452DC3}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1AB-49A0-AE80-3B821BAEEF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{A51FC3C4-DEB6-40F8-9395-398B65B98C64}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AB-49A0-AE80-3B821BAEEF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{9DA51C71-AF5E-4049-94EF-D4C920122D9F}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AB-49A0-AE80-3B821BAEEF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{21CD46C4-64D6-4374-A74B-BA3A96E053C8}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AB-49A0-AE80-3B821BAEEF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{815D679B-6C00-4B00-BAE8-51D9EED66552}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AB-49A0-AE80-3B821BAEEFDC}"/>
                </c:ext>
              </c:extLst>
            </c:dLbl>
            <c:dLbl>
              <c:idx val="8"/>
              <c:layout>
                <c:manualLayout>
                  <c:x val="-3.8097594974223319E-2"/>
                  <c:y val="-7.187700997392300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{F3D33850-DFFE-413C-B7CB-C23EF4A72F30}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1AB-49A0-AE80-3B821BAEEFDC}"/>
                </c:ext>
              </c:extLst>
            </c:dLbl>
            <c:dLbl>
              <c:idx val="16"/>
              <c:layout>
                <c:manualLayout>
                  <c:x val="-3.1570342725075584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{346F7DE4-B34F-4BCF-B250-98067DBD576D}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1AB-49A0-AE80-3B821BAEEFDC}"/>
                </c:ext>
              </c:extLst>
            </c:dLbl>
            <c:dLbl>
              <c:idx val="24"/>
              <c:layout>
                <c:manualLayout>
                  <c:x val="-2.529838826399801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{FDE074EF-C3FA-40D9-A4FA-F262A30880AB}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1AB-49A0-AE80-3B821BAEEFDC}"/>
                </c:ext>
              </c:extLst>
            </c:dLbl>
            <c:dLbl>
              <c:idx val="32"/>
              <c:layout>
                <c:manualLayout>
                  <c:x val="-3.7842297186153152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{9A5E2DF8-9099-482A-BE33-9B9C8F11D4F6}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1AB-49A0-AE80-3B821BAEEF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1AB-49A0-AE80-3B821BAEEFDC}"/>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人口の減少や少子高齢化（高齢化率</a:t>
          </a:r>
          <a:r>
            <a:rPr kumimoji="1" lang="en-US" altLang="ja-JP" sz="1300">
              <a:latin typeface="ＭＳ Ｐゴシック" panose="020B0600070205080204" pitchFamily="50" charset="-128"/>
              <a:ea typeface="ＭＳ Ｐゴシック" panose="020B0600070205080204" pitchFamily="50" charset="-128"/>
            </a:rPr>
            <a:t>R4.4.1</a:t>
          </a:r>
          <a:r>
            <a:rPr kumimoji="1" lang="ja-JP" altLang="en-US" sz="1300">
              <a:latin typeface="ＭＳ Ｐゴシック" panose="020B0600070205080204" pitchFamily="50" charset="-128"/>
              <a:ea typeface="ＭＳ Ｐゴシック" panose="020B0600070205080204" pitchFamily="50" charset="-128"/>
            </a:rPr>
            <a:t>時点：</a:t>
          </a:r>
          <a:r>
            <a:rPr kumimoji="1" lang="en-US" altLang="ja-JP" sz="1300">
              <a:latin typeface="ＭＳ Ｐゴシック" panose="020B0600070205080204" pitchFamily="50" charset="-128"/>
              <a:ea typeface="ＭＳ Ｐゴシック" panose="020B0600070205080204" pitchFamily="50" charset="-128"/>
            </a:rPr>
            <a:t>46.1</a:t>
          </a:r>
          <a:r>
            <a:rPr kumimoji="1" lang="ja-JP" altLang="en-US" sz="1300">
              <a:latin typeface="ＭＳ Ｐゴシック" panose="020B0600070205080204" pitchFamily="50" charset="-128"/>
              <a:ea typeface="ＭＳ Ｐゴシック" panose="020B0600070205080204" pitchFamily="50" charset="-128"/>
            </a:rPr>
            <a:t>％）などに加え、産業基盤も弱いため、類似団体平均を下回る状況が続いています。行財政改革による支出の節減、総合振興計画に沿った施策の重点化、税収をはじめとする自主財源の確保を進めることで財政基盤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ポイント低下しました。経常的な支出が前年度から</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百万円の増（扶助費</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百万円、補助費等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百万円、物件費</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百万円、人件費△</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百万円、公債費△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百万円など）となったものの、経常的な収入がこの増加を上回る</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億円の増（地方交付税</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億円、地方税△</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百万円など）となったためです。</a:t>
          </a:r>
        </a:p>
        <a:p>
          <a:r>
            <a:rPr kumimoji="1" lang="ja-JP" altLang="en-US" sz="1100">
              <a:latin typeface="ＭＳ Ｐゴシック" panose="020B0600070205080204" pitchFamily="50" charset="-128"/>
              <a:ea typeface="ＭＳ Ｐゴシック" panose="020B0600070205080204" pitchFamily="50" charset="-128"/>
            </a:rPr>
            <a:t>　しかし、類似団体との比較では、扶助費や公債費、補助費に対する同比率が特に高く、全体では</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ポイント高くなっています。</a:t>
          </a:r>
        </a:p>
        <a:p>
          <a:r>
            <a:rPr kumimoji="1" lang="ja-JP" altLang="en-US" sz="1100">
              <a:latin typeface="ＭＳ Ｐゴシック" panose="020B0600070205080204" pitchFamily="50" charset="-128"/>
              <a:ea typeface="ＭＳ Ｐゴシック" panose="020B0600070205080204" pitchFamily="50" charset="-128"/>
            </a:rPr>
            <a:t>　今後も支出は横ばいとなる一方で普通交付税の減少が見込まれ比率が上昇傾向にあるため、　事業の整理や町債の繰上償還などを実施し、類似団体と同水準になるよう努めます。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153458</xdr:rowOff>
    </xdr:from>
    <xdr:to>
      <xdr:col>23</xdr:col>
      <xdr:colOff>133350</xdr:colOff>
      <xdr:row>66</xdr:row>
      <xdr:rowOff>30269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29770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30269</xdr:rowOff>
    </xdr:from>
    <xdr:to>
      <xdr:col>19</xdr:col>
      <xdr:colOff>133350</xdr:colOff>
      <xdr:row>66</xdr:row>
      <xdr:rowOff>90594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3459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66</xdr:row>
      <xdr:rowOff>90594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38618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37482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30269</xdr:rowOff>
    </xdr:from>
    <xdr:to>
      <xdr:col>11</xdr:col>
      <xdr:colOff>31750</xdr:colOff>
      <xdr:row>66</xdr:row>
      <xdr:rowOff>70485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4596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102658</xdr:rowOff>
    </xdr:from>
    <xdr:to>
      <xdr:col>23</xdr:col>
      <xdr:colOff>184150</xdr:colOff>
      <xdr:row>66</xdr:row>
      <xdr:rowOff>32808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74735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150919</xdr:rowOff>
    </xdr:from>
    <xdr:to>
      <xdr:col>19</xdr:col>
      <xdr:colOff>184150</xdr:colOff>
      <xdr:row>66</xdr:row>
      <xdr:rowOff>81069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65846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39794</xdr:rowOff>
    </xdr:from>
    <xdr:to>
      <xdr:col>15</xdr:col>
      <xdr:colOff>133350</xdr:colOff>
      <xdr:row>66</xdr:row>
      <xdr:rowOff>141394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126171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150919</xdr:rowOff>
    </xdr:from>
    <xdr:to>
      <xdr:col>7</xdr:col>
      <xdr:colOff>31750</xdr:colOff>
      <xdr:row>66</xdr:row>
      <xdr:rowOff>81069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65846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[455,436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前年度から人件費は減少し、物件費は増加しました。</a:t>
          </a:r>
        </a:p>
        <a:p>
          <a:r>
            <a:rPr kumimoji="1" lang="ja-JP" altLang="en-US" sz="1200">
              <a:latin typeface="ＭＳ Ｐゴシック" panose="020B0600070205080204" pitchFamily="50" charset="-128"/>
              <a:ea typeface="ＭＳ Ｐゴシック" panose="020B0600070205080204" pitchFamily="50" charset="-128"/>
            </a:rPr>
            <a:t>　人件費は、職員数の減（△</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人）により昨年度から△</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百万円となりました。</a:t>
          </a:r>
        </a:p>
        <a:p>
          <a:r>
            <a:rPr kumimoji="1" lang="ja-JP" altLang="en-US" sz="1200">
              <a:latin typeface="ＭＳ Ｐゴシック" panose="020B0600070205080204" pitchFamily="50" charset="-128"/>
              <a:ea typeface="ＭＳ Ｐゴシック" panose="020B0600070205080204" pitchFamily="50" charset="-128"/>
            </a:rPr>
            <a:t>　物件費は、新型コロナウイルス感染症対策のワクチン接種委託料による増（</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百万円）などにより、昨年度から</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百万円となりました。</a:t>
          </a:r>
        </a:p>
        <a:p>
          <a:r>
            <a:rPr kumimoji="1" lang="ja-JP" altLang="en-US" sz="1200">
              <a:latin typeface="ＭＳ Ｐゴシック" panose="020B0600070205080204" pitchFamily="50" charset="-128"/>
              <a:ea typeface="ＭＳ Ｐゴシック" panose="020B0600070205080204" pitchFamily="50" charset="-128"/>
            </a:rPr>
            <a:t>　令和元年度に市町村類型が人口のより少ない類型へ変更されたことから類似団体平均は下回っていますが、今後も経費の節減に努め効率的な行財政運営を進めます。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15301</xdr:rowOff>
    </xdr:from>
    <xdr:to>
      <xdr:col>23</xdr:col>
      <xdr:colOff>133350</xdr:colOff>
      <xdr:row>81</xdr:row>
      <xdr:rowOff>34367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2751"/>
          <a:ext cx="8382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130074</xdr:rowOff>
    </xdr:from>
    <xdr:to>
      <xdr:col>19</xdr:col>
      <xdr:colOff>133350</xdr:colOff>
      <xdr:row>81</xdr:row>
      <xdr:rowOff>15301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46074"/>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115066</xdr:rowOff>
    </xdr:from>
    <xdr:to>
      <xdr:col>15</xdr:col>
      <xdr:colOff>82550</xdr:colOff>
      <xdr:row>80</xdr:row>
      <xdr:rowOff>130074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31066"/>
          <a:ext cx="8890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83666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108103</xdr:rowOff>
    </xdr:from>
    <xdr:to>
      <xdr:col>11</xdr:col>
      <xdr:colOff>31750</xdr:colOff>
      <xdr:row>80</xdr:row>
      <xdr:rowOff>115066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24103"/>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72386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65445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4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155017</xdr:rowOff>
    </xdr:from>
    <xdr:to>
      <xdr:col>23</xdr:col>
      <xdr:colOff>184150</xdr:colOff>
      <xdr:row>81</xdr:row>
      <xdr:rowOff>85167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1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135951</xdr:rowOff>
    </xdr:from>
    <xdr:to>
      <xdr:col>19</xdr:col>
      <xdr:colOff>184150</xdr:colOff>
      <xdr:row>81</xdr:row>
      <xdr:rowOff>66101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76278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79274</xdr:rowOff>
    </xdr:from>
    <xdr:to>
      <xdr:col>15</xdr:col>
      <xdr:colOff>133350</xdr:colOff>
      <xdr:row>81</xdr:row>
      <xdr:rowOff>9424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165651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8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64266</xdr:rowOff>
    </xdr:from>
    <xdr:to>
      <xdr:col>11</xdr:col>
      <xdr:colOff>82550</xdr:colOff>
      <xdr:row>80</xdr:row>
      <xdr:rowOff>165866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150643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57303</xdr:rowOff>
    </xdr:from>
    <xdr:to>
      <xdr:col>7</xdr:col>
      <xdr:colOff>31750</xdr:colOff>
      <xdr:row>80</xdr:row>
      <xdr:rowOff>158903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143680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職員の給与は、人事院勧告、県人事委員会勧告に基づいて毎年見直しを行っています。今後も地域の民間給与の状況を踏まえ、給与の適正化に努めます。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72389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59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72389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102552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135861"/>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88</xdr:row>
      <xdr:rowOff>102552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51405"/>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88916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0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51752</xdr:rowOff>
    </xdr:from>
    <xdr:to>
      <xdr:col>68</xdr:col>
      <xdr:colOff>203200</xdr:colOff>
      <xdr:row>88</xdr:row>
      <xdr:rowOff>153352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138129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月に合併を行ったことで人口千人当たりの職員数が類似団体平均より多く推移していましたが、令和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年度は市町村類型が人口のより少ない類型へ変更されたことから類似団体平均を下回りました。</a:t>
          </a:r>
        </a:p>
        <a:p>
          <a:r>
            <a:rPr kumimoji="1" lang="ja-JP" altLang="en-US" sz="1300">
              <a:latin typeface="ＭＳ Ｐゴシック" panose="020B0600070205080204" pitchFamily="50" charset="-128"/>
              <a:ea typeface="ＭＳ Ｐゴシック" panose="020B0600070205080204" pitchFamily="50" charset="-128"/>
            </a:rPr>
            <a:t>　職員数はほぼ横ばいで推移しており、今後も定員管理計画に基づく職員数管理と内部組織の見直しを行うとともに、事業実施にあたっての事務管理の効率化を図り、住民サービスの向上を目指します。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109637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15880"/>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133767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15880"/>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127563</xdr:rowOff>
    </xdr:from>
    <xdr:to>
      <xdr:col>72</xdr:col>
      <xdr:colOff>203200</xdr:colOff>
      <xdr:row>59</xdr:row>
      <xdr:rowOff>133767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43113"/>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88227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105501</xdr:rowOff>
    </xdr:from>
    <xdr:to>
      <xdr:col>68</xdr:col>
      <xdr:colOff>152400</xdr:colOff>
      <xdr:row>59</xdr:row>
      <xdr:rowOff>127563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21051"/>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77541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58837</xdr:rowOff>
    </xdr:from>
    <xdr:to>
      <xdr:col>81</xdr:col>
      <xdr:colOff>95250</xdr:colOff>
      <xdr:row>59</xdr:row>
      <xdr:rowOff>160437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75364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1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82967</xdr:rowOff>
    </xdr:from>
    <xdr:to>
      <xdr:col>73</xdr:col>
      <xdr:colOff>44450</xdr:colOff>
      <xdr:row>60</xdr:row>
      <xdr:rowOff>13117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169344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8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76763</xdr:rowOff>
    </xdr:from>
    <xdr:to>
      <xdr:col>68</xdr:col>
      <xdr:colOff>203200</xdr:colOff>
      <xdr:row>60</xdr:row>
      <xdr:rowOff>6913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163140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7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54701</xdr:rowOff>
    </xdr:from>
    <xdr:to>
      <xdr:col>64</xdr:col>
      <xdr:colOff>152400</xdr:colOff>
      <xdr:row>59</xdr:row>
      <xdr:rowOff>156301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141078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5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実質公債費比率（</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カ年平均値）は、平成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年度の</a:t>
          </a:r>
          <a:r>
            <a:rPr kumimoji="1" lang="en-US" altLang="ja-JP" sz="900">
              <a:latin typeface="ＭＳ Ｐゴシック" panose="020B0600070205080204" pitchFamily="50" charset="-128"/>
              <a:ea typeface="ＭＳ Ｐゴシック" panose="020B0600070205080204" pitchFamily="50" charset="-128"/>
            </a:rPr>
            <a:t>12.56</a:t>
          </a:r>
          <a:r>
            <a:rPr kumimoji="1" lang="ja-JP" altLang="en-US" sz="900">
              <a:latin typeface="ＭＳ Ｐゴシック" panose="020B0600070205080204" pitchFamily="50" charset="-128"/>
              <a:ea typeface="ＭＳ Ｐゴシック" panose="020B0600070205080204" pitchFamily="50" charset="-128"/>
            </a:rPr>
            <a:t>％が算定から外れ令和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年度の</a:t>
          </a:r>
          <a:r>
            <a:rPr kumimoji="1" lang="en-US" altLang="ja-JP" sz="900">
              <a:latin typeface="ＭＳ Ｐゴシック" panose="020B0600070205080204" pitchFamily="50" charset="-128"/>
              <a:ea typeface="ＭＳ Ｐゴシック" panose="020B0600070205080204" pitchFamily="50" charset="-128"/>
            </a:rPr>
            <a:t>9.41</a:t>
          </a:r>
          <a:r>
            <a:rPr kumimoji="1" lang="ja-JP" altLang="en-US" sz="900">
              <a:latin typeface="ＭＳ Ｐゴシック" panose="020B0600070205080204" pitchFamily="50" charset="-128"/>
              <a:ea typeface="ＭＳ Ｐゴシック" panose="020B0600070205080204" pitchFamily="50" charset="-128"/>
            </a:rPr>
            <a:t>％が算入されたため、前年度と比較して</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ポイント低下し</a:t>
          </a:r>
          <a:r>
            <a:rPr kumimoji="1" lang="en-US" altLang="ja-JP" sz="900">
              <a:latin typeface="ＭＳ Ｐゴシック" panose="020B0600070205080204" pitchFamily="50" charset="-128"/>
              <a:ea typeface="ＭＳ Ｐゴシック" panose="020B0600070205080204" pitchFamily="50" charset="-128"/>
            </a:rPr>
            <a:t>9.4</a:t>
          </a:r>
          <a:r>
            <a:rPr kumimoji="1" lang="ja-JP" altLang="en-US" sz="900">
              <a:latin typeface="ＭＳ Ｐゴシック" panose="020B0600070205080204" pitchFamily="50" charset="-128"/>
              <a:ea typeface="ＭＳ Ｐゴシック" panose="020B0600070205080204" pitchFamily="50" charset="-128"/>
            </a:rPr>
            <a:t>％となりました。また令和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年度に実施した繰上償還による、単年度の実質公債費比率の減少効果は△</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ポイントで、この効果もあり単年度比率は前年度から</a:t>
          </a:r>
          <a:r>
            <a:rPr kumimoji="1" lang="en-US" altLang="ja-JP" sz="900">
              <a:latin typeface="ＭＳ Ｐゴシック" panose="020B0600070205080204" pitchFamily="50" charset="-128"/>
              <a:ea typeface="ＭＳ Ｐゴシック" panose="020B0600070205080204" pitchFamily="50" charset="-128"/>
            </a:rPr>
            <a:t>0.81</a:t>
          </a:r>
          <a:r>
            <a:rPr kumimoji="1" lang="ja-JP" altLang="en-US" sz="900">
              <a:latin typeface="ＭＳ Ｐゴシック" panose="020B0600070205080204" pitchFamily="50" charset="-128"/>
              <a:ea typeface="ＭＳ Ｐゴシック" panose="020B0600070205080204" pitchFamily="50" charset="-128"/>
            </a:rPr>
            <a:t>ポイント低下しました。</a:t>
          </a: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年度は豪雨災害により多くの大規模事業が中止又は延期した一方で災害復旧事業により借入額は</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億円を超えており、数年後には元金償還が始まります。また、令和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年国勢調査の結果（人口▲</a:t>
          </a:r>
          <a:r>
            <a:rPr kumimoji="1" lang="en-US" altLang="ja-JP" sz="900">
              <a:latin typeface="ＭＳ Ｐゴシック" panose="020B0600070205080204" pitchFamily="50" charset="-128"/>
              <a:ea typeface="ＭＳ Ｐゴシック" panose="020B0600070205080204" pitchFamily="50" charset="-128"/>
            </a:rPr>
            <a:t>454</a:t>
          </a:r>
          <a:r>
            <a:rPr kumimoji="1" lang="ja-JP" altLang="en-US" sz="900">
              <a:latin typeface="ＭＳ Ｐゴシック" panose="020B0600070205080204" pitchFamily="50" charset="-128"/>
              <a:ea typeface="ＭＳ Ｐゴシック" panose="020B0600070205080204" pitchFamily="50" charset="-128"/>
            </a:rPr>
            <a:t>人）や次期（</a:t>
          </a:r>
          <a:r>
            <a:rPr kumimoji="1" lang="en-US" altLang="ja-JP" sz="900">
              <a:latin typeface="ＭＳ Ｐゴシック" panose="020B0600070205080204" pitchFamily="50" charset="-128"/>
              <a:ea typeface="ＭＳ Ｐゴシック" panose="020B0600070205080204" pitchFamily="50" charset="-128"/>
            </a:rPr>
            <a:t>R7</a:t>
          </a:r>
          <a:r>
            <a:rPr kumimoji="1" lang="ja-JP" altLang="en-US" sz="900">
              <a:latin typeface="ＭＳ Ｐゴシック" panose="020B0600070205080204" pitchFamily="50" charset="-128"/>
              <a:ea typeface="ＭＳ Ｐゴシック" panose="020B0600070205080204" pitchFamily="50" charset="-128"/>
            </a:rPr>
            <a:t>年）国勢調査の結果が普通交付税の算定に反映される時期と重なるため、今後は比率の上昇を見込んでいます。</a:t>
          </a: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は地方交付税の増加もあり実質公債費比率は一時的に改善しているものの、建設事業実施の際は必要性や事業規模、計画性などを適正に判断していく必要があります。町債の新規発行の抑制、繰上償還などにより、</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以下を維持することを目指します。</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3389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119380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41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79163</xdr:rowOff>
    </xdr:from>
    <xdr:to>
      <xdr:col>72</xdr:col>
      <xdr:colOff>203200</xdr:colOff>
      <xdr:row>43</xdr:row>
      <xdr:rowOff>119380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451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79163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3228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前年度と比較して</a:t>
          </a:r>
          <a:r>
            <a:rPr kumimoji="1" lang="en-US" altLang="ja-JP" sz="900">
              <a:latin typeface="ＭＳ Ｐゴシック" panose="020B0600070205080204" pitchFamily="50" charset="-128"/>
              <a:ea typeface="ＭＳ Ｐゴシック" panose="020B0600070205080204" pitchFamily="50" charset="-128"/>
            </a:rPr>
            <a:t>14.8</a:t>
          </a:r>
          <a:r>
            <a:rPr kumimoji="1" lang="ja-JP" altLang="en-US" sz="900">
              <a:latin typeface="ＭＳ Ｐゴシック" panose="020B0600070205080204" pitchFamily="50" charset="-128"/>
              <a:ea typeface="ＭＳ Ｐゴシック" panose="020B0600070205080204" pitchFamily="50" charset="-128"/>
            </a:rPr>
            <a:t>ポイント低下しています。町債残高は増加（</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百万円）したものの、公営企業会計の地方債残高が減少したことによる公営企業繰入見込額が</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億円減少したことが主たる要因です。</a:t>
          </a: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年度の町債発行額は令和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年度から</a:t>
          </a:r>
          <a:r>
            <a:rPr kumimoji="1" lang="en-US" altLang="ja-JP" sz="900">
              <a:latin typeface="ＭＳ Ｐゴシック" panose="020B0600070205080204" pitchFamily="50" charset="-128"/>
              <a:ea typeface="ＭＳ Ｐゴシック" panose="020B0600070205080204" pitchFamily="50" charset="-128"/>
            </a:rPr>
            <a:t>3.2</a:t>
          </a:r>
          <a:r>
            <a:rPr kumimoji="1" lang="ja-JP" altLang="en-US" sz="900">
              <a:latin typeface="ＭＳ Ｐゴシック" panose="020B0600070205080204" pitchFamily="50" charset="-128"/>
              <a:ea typeface="ＭＳ Ｐゴシック" panose="020B0600070205080204" pitchFamily="50" charset="-128"/>
            </a:rPr>
            <a:t>億円減少しましたが、いいしクリーンセンターの大規模改修、育苗ハウス改修などの大規模事業の実施に加え、令和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月豪雨災害による災害復旧事業を実施したことから、町債発行額が元利償還額を上回る状況が続いています。令和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年度以降も、育苗センター大規模改修、公営住宅建設、琴引スキー場大規模改修、街路灯整備、滞在型地域交流拠点施設整備や令和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月豪雨災害復旧の継続など、多額の町債発行を要する事業が続くことから町債残高の推移には留意が必要です。</a:t>
          </a:r>
        </a:p>
        <a:p>
          <a:r>
            <a:rPr kumimoji="1" lang="ja-JP" altLang="en-US" sz="900">
              <a:latin typeface="ＭＳ Ｐゴシック" panose="020B0600070205080204" pitchFamily="50" charset="-128"/>
              <a:ea typeface="ＭＳ Ｐゴシック" panose="020B0600070205080204" pitchFamily="50" charset="-128"/>
            </a:rPr>
            <a:t>　今後は、これら大規模事業の元利償還金の増加や普通交付税の減少などにより、町債の繰上償還の財源確保はさらに厳しくなる見込みです。計画的かつ効果的、適正規模の事業実施により繰上償還を確実に実施し、町債残高を削減していく必要があります。</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11339</xdr:rowOff>
    </xdr:from>
    <xdr:to>
      <xdr:col>81</xdr:col>
      <xdr:colOff>44450</xdr:colOff>
      <xdr:row>19</xdr:row>
      <xdr:rowOff>94978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97439"/>
          <a:ext cx="8382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1905</xdr:rowOff>
    </xdr:from>
    <xdr:to>
      <xdr:col>77</xdr:col>
      <xdr:colOff>44450</xdr:colOff>
      <xdr:row>19</xdr:row>
      <xdr:rowOff>94978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259455"/>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59599</xdr:rowOff>
    </xdr:from>
    <xdr:to>
      <xdr:col>72</xdr:col>
      <xdr:colOff>203200</xdr:colOff>
      <xdr:row>19</xdr:row>
      <xdr:rowOff>1905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145699"/>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59599</xdr:rowOff>
    </xdr:from>
    <xdr:to>
      <xdr:col>68</xdr:col>
      <xdr:colOff>152400</xdr:colOff>
      <xdr:row>18</xdr:row>
      <xdr:rowOff>73388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14569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131989</xdr:rowOff>
    </xdr:from>
    <xdr:to>
      <xdr:col>81</xdr:col>
      <xdr:colOff>95250</xdr:colOff>
      <xdr:row>18</xdr:row>
      <xdr:rowOff>62139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4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104066</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1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44178</xdr:rowOff>
    </xdr:from>
    <xdr:to>
      <xdr:col>77</xdr:col>
      <xdr:colOff>95250</xdr:colOff>
      <xdr:row>19</xdr:row>
      <xdr:rowOff>145778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130555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38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122555</xdr:rowOff>
    </xdr:from>
    <xdr:to>
      <xdr:col>73</xdr:col>
      <xdr:colOff>44450</xdr:colOff>
      <xdr:row>19</xdr:row>
      <xdr:rowOff>52705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37482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8799</xdr:rowOff>
    </xdr:from>
    <xdr:to>
      <xdr:col>68</xdr:col>
      <xdr:colOff>203200</xdr:colOff>
      <xdr:row>18</xdr:row>
      <xdr:rowOff>110399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95176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8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22588</xdr:rowOff>
    </xdr:from>
    <xdr:to>
      <xdr:col>64</xdr:col>
      <xdr:colOff>152400</xdr:colOff>
      <xdr:row>18</xdr:row>
      <xdr:rowOff>124188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108965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9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135030</xdr:colOff>
      <xdr:row>26</xdr:row>
      <xdr:rowOff>49866</xdr:rowOff>
    </xdr:from>
    <xdr:ext cx="9134475" cy="542925"/>
    <xdr:sp macro="" textlink="">
      <xdr:nvSpPr>
        <xdr:cNvPr id="475" name="テキスト ボックス 474">
          <a:extLst>
            <a:ext uri="{FF2B5EF4-FFF2-40B4-BE49-F238E27FC236}">
              <a16:creationId xmlns:a16="http://schemas.microsoft.com/office/drawing/2014/main" id="{1BE6C17F-2984-40A6-A6CB-A620234D93D1}"/>
            </a:ext>
          </a:extLst>
        </xdr:cNvPr>
        <xdr:cNvSpPr txBox="1"/>
      </xdr:nvSpPr>
      <xdr:spPr>
        <a:xfrm>
          <a:off x="773765" y="4420160"/>
          <a:ext cx="913447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職員数の減（△</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人）により昨年度から△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百万円となりました。</a:t>
          </a:r>
        </a:p>
        <a:p>
          <a:r>
            <a:rPr kumimoji="1" lang="ja-JP" altLang="en-US" sz="1300">
              <a:latin typeface="ＭＳ Ｐゴシック" panose="020B0600070205080204" pitchFamily="50" charset="-128"/>
              <a:ea typeface="ＭＳ Ｐゴシック" panose="020B0600070205080204" pitchFamily="50" charset="-128"/>
            </a:rPr>
            <a:t>　これまでも定員管理計画に基づく職員数管理などにより人件費の抑制に努めていますが、今後も適正な職員数管理を行います。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60706</xdr:rowOff>
    </xdr:from>
    <xdr:to>
      <xdr:col>24</xdr:col>
      <xdr:colOff>25400</xdr:colOff>
      <xdr:row>35</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614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35</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88138</xdr:rowOff>
    </xdr:from>
    <xdr:to>
      <xdr:col>15</xdr:col>
      <xdr:colOff>98425</xdr:colOff>
      <xdr:row>35</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60706</xdr:rowOff>
    </xdr:from>
    <xdr:to>
      <xdr:col>11</xdr:col>
      <xdr:colOff>9525</xdr:colOff>
      <xdr:row>35</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xdr:rowOff>
    </xdr:from>
    <xdr:to>
      <xdr:col>24</xdr:col>
      <xdr:colOff>76200</xdr:colOff>
      <xdr:row>35</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37338</xdr:rowOff>
    </xdr:from>
    <xdr:to>
      <xdr:col>11</xdr:col>
      <xdr:colOff>60325</xdr:colOff>
      <xdr:row>35</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149115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xdr:rowOff>
    </xdr:from>
    <xdr:to>
      <xdr:col>6</xdr:col>
      <xdr:colOff>171450</xdr:colOff>
      <xdr:row>35</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121683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公債費に係る比率が類似団体を大きく上回っているため、物件費に対する比率が低くなっていますが、人口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人あたりの決算額で比較すると、類似団体平均とほぼ同じ額となっています。</a:t>
          </a:r>
        </a:p>
        <a:p>
          <a:r>
            <a:rPr kumimoji="1" lang="ja-JP" altLang="en-US" sz="1300">
              <a:latin typeface="ＭＳ Ｐゴシック" panose="020B0600070205080204" pitchFamily="50" charset="-128"/>
              <a:ea typeface="ＭＳ Ｐゴシック" panose="020B0600070205080204" pitchFamily="50" charset="-128"/>
            </a:rPr>
            <a:t>　インフルエンザワクチン接種などの感染症予防対策事業の減</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百万円）などにより、昨年度と比較して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ポイント低下しました。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8128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42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xdr:rowOff>
    </xdr:from>
    <xdr:to>
      <xdr:col>78</xdr:col>
      <xdr:colOff>69850</xdr:colOff>
      <xdr:row>16</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51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74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33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136161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128778</xdr:rowOff>
    </xdr:from>
    <xdr:to>
      <xdr:col>78</xdr:col>
      <xdr:colOff>120650</xdr:colOff>
      <xdr:row>16</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69105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6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福祉事務所を設置したことにより、生活保護費や養護老人ホームに係る老人保護措置費などが類似団体よりも高くなっていることが要因として考えられます。また、児童福祉関係では保育所運営費（委託費）が増加しています。</a:t>
          </a:r>
        </a:p>
        <a:p>
          <a:r>
            <a:rPr kumimoji="1" lang="ja-JP" altLang="en-US" sz="1300">
              <a:latin typeface="ＭＳ Ｐゴシック" panose="020B0600070205080204" pitchFamily="50" charset="-128"/>
              <a:ea typeface="ＭＳ Ｐゴシック" panose="020B0600070205080204" pitchFamily="50" charset="-128"/>
            </a:rPr>
            <a:t>　障がい福祉費や生活保護費が増加傾向にあり、今後も比率の上昇が見込まれます。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854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711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繰出金と出資金に対する比率は前年度から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ました。令和元年度から簡水・下水事業会計の法適用化により繰出金が補助金と切り替わり、ここに計上される繰出金は特別会計（国保、後期高齢、介護）に対するもの、出資金は病院事業会計に対するものとなりました。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年度は簡易水道会計に対する補助金が減少しました。</a:t>
          </a:r>
        </a:p>
        <a:p>
          <a:r>
            <a:rPr kumimoji="1" lang="ja-JP" altLang="en-US" sz="1200">
              <a:latin typeface="ＭＳ Ｐゴシック" panose="020B0600070205080204" pitchFamily="50" charset="-128"/>
              <a:ea typeface="ＭＳ Ｐゴシック" panose="020B0600070205080204" pitchFamily="50" charset="-128"/>
            </a:rPr>
            <a:t>　維持補修費の比率は昨年度とほぼ同様（△</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ポイント）であり、結果としてその他の比率は昨年度から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ポイント減少しました。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106426</xdr:rowOff>
    </xdr:from>
    <xdr:to>
      <xdr:col>82</xdr:col>
      <xdr:colOff>107950</xdr:colOff>
      <xdr:row>55</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36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97282</xdr:rowOff>
    </xdr:from>
    <xdr:to>
      <xdr:col>78</xdr:col>
      <xdr:colOff>69850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27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97282</xdr:rowOff>
    </xdr:from>
    <xdr:to>
      <xdr:col>73</xdr:col>
      <xdr:colOff>180975</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2703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129286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425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55626</xdr:rowOff>
    </xdr:from>
    <xdr:to>
      <xdr:col>82</xdr:col>
      <xdr:colOff>158750</xdr:colOff>
      <xdr:row>55</xdr:row>
      <xdr:rowOff>157226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72153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46482</xdr:rowOff>
    </xdr:from>
    <xdr:to>
      <xdr:col>74</xdr:col>
      <xdr:colOff>31750</xdr:colOff>
      <xdr:row>55</xdr:row>
      <xdr:rowOff>148082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158259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78486</xdr:rowOff>
    </xdr:from>
    <xdr:to>
      <xdr:col>65</xdr:col>
      <xdr:colOff>53975</xdr:colOff>
      <xdr:row>58</xdr:row>
      <xdr:rowOff>8636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164863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る状況が続いています。令和元年度の増加は簡水・下水事業の法適用公営企業会計移行に伴い、これまで繰出金として支出していた経費が補助金と切り替わったためです。しかし、それを差し引いても類似団体を上回る状況は続いており、一部事務組合で実施している業務が比較的多いこと、各団体への補助金が多額になっていることが要因と考えられます。</a:t>
          </a:r>
        </a:p>
        <a:p>
          <a:r>
            <a:rPr kumimoji="1" lang="ja-JP" altLang="en-US" sz="1100">
              <a:latin typeface="ＭＳ Ｐゴシック" panose="020B0600070205080204" pitchFamily="50" charset="-128"/>
              <a:ea typeface="ＭＳ Ｐゴシック" panose="020B0600070205080204" pitchFamily="50" charset="-128"/>
            </a:rPr>
            <a:t>　補助金審査等による事業の整理や、簡水・下水会計の独立採算性を高めるための経費節減、料金改定などの検討が必要と考えます。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40</xdr:row>
      <xdr:rowOff>131572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9621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104140</xdr:rowOff>
    </xdr:from>
    <xdr:to>
      <xdr:col>78</xdr:col>
      <xdr:colOff>69850</xdr:colOff>
      <xdr:row>40</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9621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9180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80772</xdr:rowOff>
    </xdr:from>
    <xdr:to>
      <xdr:col>82</xdr:col>
      <xdr:colOff>158750</xdr:colOff>
      <xdr:row>41</xdr:row>
      <xdr:rowOff>10922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160799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80772</xdr:rowOff>
    </xdr:from>
    <xdr:to>
      <xdr:col>74</xdr:col>
      <xdr:colOff>31750</xdr:colOff>
      <xdr:row>41</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167149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町合併前後に社会基盤整備を集中的に行ってきたほか、近年の大規模事業（庁舎や防災行政無線、拠点複合施設整備など）の財源として借り入れた町債の返済費用が大きく、類似団体を上回っています。</a:t>
          </a:r>
        </a:p>
        <a:p>
          <a:r>
            <a:rPr kumimoji="1" lang="ja-JP" altLang="en-US" sz="1100">
              <a:latin typeface="ＭＳ Ｐゴシック" panose="020B0600070205080204" pitchFamily="50" charset="-128"/>
              <a:ea typeface="ＭＳ Ｐゴシック" panose="020B0600070205080204" pitchFamily="50" charset="-128"/>
            </a:rPr>
            <a:t>　経常収支比率全体の減少や、令和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年度の繰上償還の効果（元利償還金△</a:t>
          </a:r>
          <a:r>
            <a:rPr kumimoji="1" lang="en-US" altLang="ja-JP" sz="1100">
              <a:latin typeface="ＭＳ Ｐゴシック" panose="020B0600070205080204" pitchFamily="50" charset="-128"/>
              <a:ea typeface="ＭＳ Ｐゴシック" panose="020B0600070205080204" pitchFamily="50" charset="-128"/>
            </a:rPr>
            <a:t>18.6</a:t>
          </a:r>
          <a:r>
            <a:rPr kumimoji="1" lang="ja-JP" altLang="en-US" sz="1100">
              <a:latin typeface="ＭＳ Ｐゴシック" panose="020B0600070205080204" pitchFamily="50" charset="-128"/>
              <a:ea typeface="ＭＳ Ｐゴシック" panose="020B0600070205080204" pitchFamily="50" charset="-128"/>
            </a:rPr>
            <a:t>百万円）により、比率自体は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ポイント減少しましたが、町債残高は</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百万円増加しており、依然として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億円を超える高い水準が続いています。引き続き繰上償還の実施や新規発行額の抑制により町債残高の削減を図ります。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8889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553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8889</xdr:rowOff>
    </xdr:from>
    <xdr:to>
      <xdr:col>19</xdr:col>
      <xdr:colOff>187325</xdr:colOff>
      <xdr:row>78</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381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39370</xdr:rowOff>
    </xdr:from>
    <xdr:to>
      <xdr:col>15</xdr:col>
      <xdr:colOff>98425</xdr:colOff>
      <xdr:row>78</xdr:row>
      <xdr:rowOff>111761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4124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111761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429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129539</xdr:rowOff>
    </xdr:from>
    <xdr:to>
      <xdr:col>20</xdr:col>
      <xdr:colOff>38100</xdr:colOff>
      <xdr:row>78</xdr:row>
      <xdr:rowOff>59689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44466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160020</xdr:rowOff>
    </xdr:from>
    <xdr:to>
      <xdr:col>15</xdr:col>
      <xdr:colOff>149225</xdr:colOff>
      <xdr:row>78</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74947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ポイント低下しました。経常収支比率全体が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ポイント減少したためであり、公債費以外の経常的な支出額自体は、扶助費や補助費の増により前年度から</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百万円の増となっています。</a:t>
          </a:r>
        </a:p>
        <a:p>
          <a:r>
            <a:rPr kumimoji="1" lang="ja-JP" altLang="en-US" sz="1200">
              <a:latin typeface="ＭＳ Ｐゴシック" panose="020B0600070205080204" pitchFamily="50" charset="-128"/>
              <a:ea typeface="ＭＳ Ｐゴシック" panose="020B0600070205080204" pitchFamily="50" charset="-128"/>
            </a:rPr>
            <a:t>　今後も全国的に増加している扶助費や老朽化している公共施設の維持管理費などの増大が見込まれる要素があるため、総合振興計画に沿った施策の重点化に努め、財政の硬直化を防ぐ行財政運営を進めます。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119380</xdr:rowOff>
    </xdr:from>
    <xdr:to>
      <xdr:col>82</xdr:col>
      <xdr:colOff>107950</xdr:colOff>
      <xdr:row>79</xdr:row>
      <xdr:rowOff>138430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6639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79</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82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73661</xdr:rowOff>
    </xdr:from>
    <xdr:to>
      <xdr:col>73</xdr:col>
      <xdr:colOff>180975</xdr:colOff>
      <xdr:row>79</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6182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146066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73661</xdr:rowOff>
    </xdr:from>
    <xdr:to>
      <xdr:col>69</xdr:col>
      <xdr:colOff>92075</xdr:colOff>
      <xdr:row>79</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618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73677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68580</xdr:rowOff>
    </xdr:from>
    <xdr:to>
      <xdr:col>82</xdr:col>
      <xdr:colOff>158750</xdr:colOff>
      <xdr:row>79</xdr:row>
      <xdr:rowOff>170180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40657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114300</xdr:rowOff>
    </xdr:from>
    <xdr:to>
      <xdr:col>74</xdr:col>
      <xdr:colOff>31750</xdr:colOff>
      <xdr:row>80</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22861</xdr:rowOff>
    </xdr:from>
    <xdr:to>
      <xdr:col>69</xdr:col>
      <xdr:colOff>142875</xdr:colOff>
      <xdr:row>79</xdr:row>
      <xdr:rowOff>124461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109238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150881</xdr:rowOff>
    </xdr:from>
    <xdr:to>
      <xdr:col>29</xdr:col>
      <xdr:colOff>127000</xdr:colOff>
      <xdr:row>17</xdr:row>
      <xdr:rowOff>161749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3156"/>
          <a:ext cx="647700" cy="1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161749</xdr:rowOff>
    </xdr:from>
    <xdr:to>
      <xdr:col>26</xdr:col>
      <xdr:colOff>50800</xdr:colOff>
      <xdr:row>18</xdr:row>
      <xdr:rowOff>1687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4024"/>
          <a:ext cx="698500" cy="11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1687</xdr:rowOff>
    </xdr:from>
    <xdr:to>
      <xdr:col>22</xdr:col>
      <xdr:colOff>114300</xdr:colOff>
      <xdr:row>18</xdr:row>
      <xdr:rowOff>16758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5412"/>
          <a:ext cx="698500" cy="15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16758</xdr:rowOff>
    </xdr:from>
    <xdr:to>
      <xdr:col>18</xdr:col>
      <xdr:colOff>177800</xdr:colOff>
      <xdr:row>18</xdr:row>
      <xdr:rowOff>41132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50483"/>
          <a:ext cx="698500" cy="2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100081</xdr:rowOff>
    </xdr:from>
    <xdr:to>
      <xdr:col>29</xdr:col>
      <xdr:colOff>177800</xdr:colOff>
      <xdr:row>18</xdr:row>
      <xdr:rowOff>30231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6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72158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110949</xdr:rowOff>
    </xdr:from>
    <xdr:to>
      <xdr:col>26</xdr:col>
      <xdr:colOff>101600</xdr:colOff>
      <xdr:row>18</xdr:row>
      <xdr:rowOff>41099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25876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5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122337</xdr:rowOff>
    </xdr:from>
    <xdr:to>
      <xdr:col>22</xdr:col>
      <xdr:colOff>165100</xdr:colOff>
      <xdr:row>18</xdr:row>
      <xdr:rowOff>52487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4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62664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137408</xdr:rowOff>
    </xdr:from>
    <xdr:to>
      <xdr:col>19</xdr:col>
      <xdr:colOff>38100</xdr:colOff>
      <xdr:row>18</xdr:row>
      <xdr:rowOff>67558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9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77735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6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161782</xdr:rowOff>
    </xdr:from>
    <xdr:to>
      <xdr:col>15</xdr:col>
      <xdr:colOff>101600</xdr:colOff>
      <xdr:row>18</xdr:row>
      <xdr:rowOff>91932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4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102109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101539</xdr:rowOff>
    </xdr:from>
    <xdr:to>
      <xdr:col>29</xdr:col>
      <xdr:colOff>127000</xdr:colOff>
      <xdr:row>35</xdr:row>
      <xdr:rowOff>150011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11889"/>
          <a:ext cx="647700" cy="48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113951</xdr:rowOff>
    </xdr:from>
    <xdr:to>
      <xdr:col>26</xdr:col>
      <xdr:colOff>50800</xdr:colOff>
      <xdr:row>35</xdr:row>
      <xdr:rowOff>150011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24301"/>
          <a:ext cx="698500" cy="3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63540</xdr:rowOff>
    </xdr:from>
    <xdr:to>
      <xdr:col>22</xdr:col>
      <xdr:colOff>114300</xdr:colOff>
      <xdr:row>35</xdr:row>
      <xdr:rowOff>113951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73890"/>
          <a:ext cx="698500" cy="5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275099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63540</xdr:rowOff>
    </xdr:from>
    <xdr:to>
      <xdr:col>18</xdr:col>
      <xdr:colOff>177800</xdr:colOff>
      <xdr:row>35</xdr:row>
      <xdr:rowOff>105639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73890"/>
          <a:ext cx="698500" cy="42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273156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270901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50739</xdr:rowOff>
    </xdr:from>
    <xdr:to>
      <xdr:col>29</xdr:col>
      <xdr:colOff>177800</xdr:colOff>
      <xdr:row>35</xdr:row>
      <xdr:rowOff>152339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238716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0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99211</xdr:rowOff>
    </xdr:from>
    <xdr:to>
      <xdr:col>26</xdr:col>
      <xdr:colOff>101600</xdr:colOff>
      <xdr:row>35</xdr:row>
      <xdr:rowOff>200811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0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210988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78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63151</xdr:rowOff>
    </xdr:from>
    <xdr:to>
      <xdr:col>22</xdr:col>
      <xdr:colOff>165100</xdr:colOff>
      <xdr:row>35</xdr:row>
      <xdr:rowOff>164751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73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174928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4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12740</xdr:rowOff>
    </xdr:from>
    <xdr:to>
      <xdr:col>19</xdr:col>
      <xdr:colOff>38100</xdr:colOff>
      <xdr:row>35</xdr:row>
      <xdr:rowOff>114340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124518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9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54839</xdr:rowOff>
    </xdr:from>
    <xdr:to>
      <xdr:col>15</xdr:col>
      <xdr:colOff>101600</xdr:colOff>
      <xdr:row>35</xdr:row>
      <xdr:rowOff>156439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65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166617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11793</xdr:rowOff>
    </xdr:from>
    <xdr:to>
      <xdr:col>24</xdr:col>
      <xdr:colOff>63500</xdr:colOff>
      <xdr:row>37</xdr:row>
      <xdr:rowOff>13852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55443"/>
          <a:ext cx="8382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11793</xdr:rowOff>
    </xdr:from>
    <xdr:to>
      <xdr:col>19</xdr:col>
      <xdr:colOff>177800</xdr:colOff>
      <xdr:row>37</xdr:row>
      <xdr:rowOff>42396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5443"/>
          <a:ext cx="889000" cy="3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42396</xdr:rowOff>
    </xdr:from>
    <xdr:to>
      <xdr:col>15</xdr:col>
      <xdr:colOff>50800</xdr:colOff>
      <xdr:row>37</xdr:row>
      <xdr:rowOff>54930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6046"/>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162175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54930</xdr:rowOff>
    </xdr:from>
    <xdr:to>
      <xdr:col>10</xdr:col>
      <xdr:colOff>114300</xdr:colOff>
      <xdr:row>37</xdr:row>
      <xdr:rowOff>71851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8580"/>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167422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171420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134502</xdr:rowOff>
    </xdr:from>
    <xdr:to>
      <xdr:col>24</xdr:col>
      <xdr:colOff>114300</xdr:colOff>
      <xdr:row>37</xdr:row>
      <xdr:rowOff>64652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112929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132443</xdr:rowOff>
    </xdr:from>
    <xdr:to>
      <xdr:col>20</xdr:col>
      <xdr:colOff>38100</xdr:colOff>
      <xdr:row>37</xdr:row>
      <xdr:rowOff>62593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53720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163046</xdr:rowOff>
    </xdr:from>
    <xdr:to>
      <xdr:col>15</xdr:col>
      <xdr:colOff>101600</xdr:colOff>
      <xdr:row>37</xdr:row>
      <xdr:rowOff>93196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109723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1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4130</xdr:rowOff>
    </xdr:from>
    <xdr:to>
      <xdr:col>10</xdr:col>
      <xdr:colOff>165100</xdr:colOff>
      <xdr:row>37</xdr:row>
      <xdr:rowOff>105730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122257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2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21051</xdr:rowOff>
    </xdr:from>
    <xdr:to>
      <xdr:col>6</xdr:col>
      <xdr:colOff>38100</xdr:colOff>
      <xdr:row>37</xdr:row>
      <xdr:rowOff>122651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139178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61795</xdr:rowOff>
    </xdr:from>
    <xdr:to>
      <xdr:col>24</xdr:col>
      <xdr:colOff>63500</xdr:colOff>
      <xdr:row>57</xdr:row>
      <xdr:rowOff>81266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4445"/>
          <a:ext cx="838200" cy="1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81266</xdr:rowOff>
    </xdr:from>
    <xdr:to>
      <xdr:col>19</xdr:col>
      <xdr:colOff>177800</xdr:colOff>
      <xdr:row>57</xdr:row>
      <xdr:rowOff>112940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3916"/>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112940</xdr:rowOff>
    </xdr:from>
    <xdr:to>
      <xdr:col>15</xdr:col>
      <xdr:colOff>50800</xdr:colOff>
      <xdr:row>57</xdr:row>
      <xdr:rowOff>131913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5590"/>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66026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131913</xdr:rowOff>
    </xdr:from>
    <xdr:to>
      <xdr:col>10</xdr:col>
      <xdr:colOff>114300</xdr:colOff>
      <xdr:row>57</xdr:row>
      <xdr:rowOff>147128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4563"/>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84172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10995</xdr:rowOff>
    </xdr:from>
    <xdr:to>
      <xdr:col>24</xdr:col>
      <xdr:colOff>114300</xdr:colOff>
      <xdr:row>57</xdr:row>
      <xdr:rowOff>112595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160872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30466</xdr:rowOff>
    </xdr:from>
    <xdr:to>
      <xdr:col>20</xdr:col>
      <xdr:colOff>38100</xdr:colOff>
      <xdr:row>57</xdr:row>
      <xdr:rowOff>132066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123193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89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62140</xdr:rowOff>
    </xdr:from>
    <xdr:to>
      <xdr:col>15</xdr:col>
      <xdr:colOff>101600</xdr:colOff>
      <xdr:row>57</xdr:row>
      <xdr:rowOff>163740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8817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1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81113</xdr:rowOff>
    </xdr:from>
    <xdr:to>
      <xdr:col>10</xdr:col>
      <xdr:colOff>165100</xdr:colOff>
      <xdr:row>58</xdr:row>
      <xdr:rowOff>11263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27790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2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96328</xdr:rowOff>
    </xdr:from>
    <xdr:to>
      <xdr:col>6</xdr:col>
      <xdr:colOff>38100</xdr:colOff>
      <xdr:row>58</xdr:row>
      <xdr:rowOff>26478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43005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4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137460</xdr:rowOff>
    </xdr:from>
    <xdr:to>
      <xdr:col>24</xdr:col>
      <xdr:colOff>63500</xdr:colOff>
      <xdr:row>77</xdr:row>
      <xdr:rowOff>146896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9110"/>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146896</xdr:rowOff>
    </xdr:from>
    <xdr:to>
      <xdr:col>19</xdr:col>
      <xdr:colOff>177800</xdr:colOff>
      <xdr:row>78</xdr:row>
      <xdr:rowOff>42673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8546"/>
          <a:ext cx="889000" cy="6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24924</xdr:rowOff>
    </xdr:from>
    <xdr:to>
      <xdr:col>15</xdr:col>
      <xdr:colOff>50800</xdr:colOff>
      <xdr:row>78</xdr:row>
      <xdr:rowOff>42673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98024"/>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108878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140230</xdr:rowOff>
    </xdr:from>
    <xdr:to>
      <xdr:col>10</xdr:col>
      <xdr:colOff>114300</xdr:colOff>
      <xdr:row>78</xdr:row>
      <xdr:rowOff>24924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1880"/>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108534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109948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86660</xdr:rowOff>
    </xdr:from>
    <xdr:to>
      <xdr:col>24</xdr:col>
      <xdr:colOff>114300</xdr:colOff>
      <xdr:row>78</xdr:row>
      <xdr:rowOff>16810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109537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96096</xdr:rowOff>
    </xdr:from>
    <xdr:to>
      <xdr:col>20</xdr:col>
      <xdr:colOff>38100</xdr:colOff>
      <xdr:row>78</xdr:row>
      <xdr:rowOff>26246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42773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163323</xdr:rowOff>
    </xdr:from>
    <xdr:to>
      <xdr:col>15</xdr:col>
      <xdr:colOff>101600</xdr:colOff>
      <xdr:row>78</xdr:row>
      <xdr:rowOff>93473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110000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145574</xdr:rowOff>
    </xdr:from>
    <xdr:to>
      <xdr:col>10</xdr:col>
      <xdr:colOff>165100</xdr:colOff>
      <xdr:row>78</xdr:row>
      <xdr:rowOff>75724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92251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89430</xdr:rowOff>
    </xdr:from>
    <xdr:to>
      <xdr:col>6</xdr:col>
      <xdr:colOff>38100</xdr:colOff>
      <xdr:row>78</xdr:row>
      <xdr:rowOff>19580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36107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61733</xdr:rowOff>
    </xdr:from>
    <xdr:to>
      <xdr:col>24</xdr:col>
      <xdr:colOff>63500</xdr:colOff>
      <xdr:row>93</xdr:row>
      <xdr:rowOff>143532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35133"/>
          <a:ext cx="838200" cy="25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143532</xdr:rowOff>
    </xdr:from>
    <xdr:to>
      <xdr:col>19</xdr:col>
      <xdr:colOff>177800</xdr:colOff>
      <xdr:row>94</xdr:row>
      <xdr:rowOff>18504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88382"/>
          <a:ext cx="8890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18504</xdr:rowOff>
    </xdr:from>
    <xdr:to>
      <xdr:col>15</xdr:col>
      <xdr:colOff>50800</xdr:colOff>
      <xdr:row>94</xdr:row>
      <xdr:rowOff>49411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34804"/>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27230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49411</xdr:rowOff>
    </xdr:from>
    <xdr:to>
      <xdr:col>10</xdr:col>
      <xdr:colOff>114300</xdr:colOff>
      <xdr:row>94</xdr:row>
      <xdr:rowOff>68498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65711"/>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43567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47500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10933</xdr:rowOff>
    </xdr:from>
    <xdr:to>
      <xdr:col>24</xdr:col>
      <xdr:colOff>114300</xdr:colOff>
      <xdr:row>92</xdr:row>
      <xdr:rowOff>112533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33810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3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92732</xdr:rowOff>
    </xdr:from>
    <xdr:to>
      <xdr:col>20</xdr:col>
      <xdr:colOff>38100</xdr:colOff>
      <xdr:row>94</xdr:row>
      <xdr:rowOff>22882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3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39409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1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139154</xdr:rowOff>
    </xdr:from>
    <xdr:to>
      <xdr:col>15</xdr:col>
      <xdr:colOff>101600</xdr:colOff>
      <xdr:row>94</xdr:row>
      <xdr:rowOff>69304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85831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5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170061</xdr:rowOff>
    </xdr:from>
    <xdr:to>
      <xdr:col>10</xdr:col>
      <xdr:colOff>165100</xdr:colOff>
      <xdr:row>94</xdr:row>
      <xdr:rowOff>100211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116738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89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17698</xdr:rowOff>
    </xdr:from>
    <xdr:to>
      <xdr:col>6</xdr:col>
      <xdr:colOff>38100</xdr:colOff>
      <xdr:row>94</xdr:row>
      <xdr:rowOff>119298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135825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9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70948</xdr:rowOff>
    </xdr:from>
    <xdr:to>
      <xdr:col>55</xdr:col>
      <xdr:colOff>0</xdr:colOff>
      <xdr:row>34</xdr:row>
      <xdr:rowOff>83893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28798"/>
          <a:ext cx="838200" cy="1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70948</xdr:rowOff>
    </xdr:from>
    <xdr:to>
      <xdr:col>50</xdr:col>
      <xdr:colOff>114300</xdr:colOff>
      <xdr:row>35</xdr:row>
      <xdr:rowOff>43164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28798"/>
          <a:ext cx="889000" cy="3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43164</xdr:rowOff>
    </xdr:from>
    <xdr:to>
      <xdr:col>45</xdr:col>
      <xdr:colOff>177800</xdr:colOff>
      <xdr:row>36</xdr:row>
      <xdr:rowOff>45901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043914"/>
          <a:ext cx="889000" cy="17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27484</xdr:rowOff>
    </xdr:from>
    <xdr:to>
      <xdr:col>41</xdr:col>
      <xdr:colOff>50800</xdr:colOff>
      <xdr:row>36</xdr:row>
      <xdr:rowOff>45901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99684"/>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151134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33093</xdr:rowOff>
    </xdr:from>
    <xdr:to>
      <xdr:col>55</xdr:col>
      <xdr:colOff>50800</xdr:colOff>
      <xdr:row>34</xdr:row>
      <xdr:rowOff>134693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6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55970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1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20148</xdr:rowOff>
    </xdr:from>
    <xdr:to>
      <xdr:col>50</xdr:col>
      <xdr:colOff>165100</xdr:colOff>
      <xdr:row>33</xdr:row>
      <xdr:rowOff>121748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138275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4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163814</xdr:rowOff>
    </xdr:from>
    <xdr:to>
      <xdr:col>46</xdr:col>
      <xdr:colOff>38100</xdr:colOff>
      <xdr:row>35</xdr:row>
      <xdr:rowOff>93964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110491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6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166551</xdr:rowOff>
    </xdr:from>
    <xdr:to>
      <xdr:col>41</xdr:col>
      <xdr:colOff>101600</xdr:colOff>
      <xdr:row>36</xdr:row>
      <xdr:rowOff>96701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113228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4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148134</xdr:rowOff>
    </xdr:from>
    <xdr:to>
      <xdr:col>36</xdr:col>
      <xdr:colOff>165100</xdr:colOff>
      <xdr:row>36</xdr:row>
      <xdr:rowOff>78284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94811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2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40029</xdr:rowOff>
    </xdr:from>
    <xdr:to>
      <xdr:col>55</xdr:col>
      <xdr:colOff>0</xdr:colOff>
      <xdr:row>58</xdr:row>
      <xdr:rowOff>90499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4129"/>
          <a:ext cx="838200" cy="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30492</xdr:rowOff>
    </xdr:from>
    <xdr:to>
      <xdr:col>50</xdr:col>
      <xdr:colOff>114300</xdr:colOff>
      <xdr:row>58</xdr:row>
      <xdr:rowOff>40029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74592"/>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30492</xdr:rowOff>
    </xdr:from>
    <xdr:to>
      <xdr:col>45</xdr:col>
      <xdr:colOff>177800</xdr:colOff>
      <xdr:row>58</xdr:row>
      <xdr:rowOff>53464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74592"/>
          <a:ext cx="889000" cy="2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138130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8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53464</xdr:rowOff>
    </xdr:from>
    <xdr:to>
      <xdr:col>41</xdr:col>
      <xdr:colOff>50800</xdr:colOff>
      <xdr:row>58</xdr:row>
      <xdr:rowOff>67973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97564"/>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143337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135251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7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39699</xdr:rowOff>
    </xdr:from>
    <xdr:to>
      <xdr:col>55</xdr:col>
      <xdr:colOff>50800</xdr:colOff>
      <xdr:row>58</xdr:row>
      <xdr:rowOff>141299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160679</xdr:rowOff>
    </xdr:from>
    <xdr:to>
      <xdr:col>50</xdr:col>
      <xdr:colOff>165100</xdr:colOff>
      <xdr:row>58</xdr:row>
      <xdr:rowOff>90829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107356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0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151142</xdr:rowOff>
    </xdr:from>
    <xdr:to>
      <xdr:col>46</xdr:col>
      <xdr:colOff>38100</xdr:colOff>
      <xdr:row>58</xdr:row>
      <xdr:rowOff>81292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97819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9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2664</xdr:rowOff>
    </xdr:from>
    <xdr:to>
      <xdr:col>41</xdr:col>
      <xdr:colOff>101600</xdr:colOff>
      <xdr:row>58</xdr:row>
      <xdr:rowOff>104264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120791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17173</xdr:rowOff>
    </xdr:from>
    <xdr:to>
      <xdr:col>36</xdr:col>
      <xdr:colOff>165100</xdr:colOff>
      <xdr:row>58</xdr:row>
      <xdr:rowOff>118773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135300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3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115260</xdr:rowOff>
    </xdr:from>
    <xdr:to>
      <xdr:col>55</xdr:col>
      <xdr:colOff>0</xdr:colOff>
      <xdr:row>78</xdr:row>
      <xdr:rowOff>116486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88360"/>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74786</xdr:rowOff>
    </xdr:from>
    <xdr:to>
      <xdr:col>50</xdr:col>
      <xdr:colOff>114300</xdr:colOff>
      <xdr:row>78</xdr:row>
      <xdr:rowOff>116486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47886"/>
          <a:ext cx="889000" cy="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74786</xdr:rowOff>
    </xdr:from>
    <xdr:to>
      <xdr:col>45</xdr:col>
      <xdr:colOff>177800</xdr:colOff>
      <xdr:row>78</xdr:row>
      <xdr:rowOff>92625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47886"/>
          <a:ext cx="8890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92625</xdr:rowOff>
    </xdr:from>
    <xdr:to>
      <xdr:col>41</xdr:col>
      <xdr:colOff>50800</xdr:colOff>
      <xdr:row>78</xdr:row>
      <xdr:rowOff>102774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65725"/>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1129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165941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64460</xdr:rowOff>
    </xdr:from>
    <xdr:to>
      <xdr:col>55</xdr:col>
      <xdr:colOff>50800</xdr:colOff>
      <xdr:row>78</xdr:row>
      <xdr:rowOff>166060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23837</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65686</xdr:rowOff>
    </xdr:from>
    <xdr:to>
      <xdr:col>50</xdr:col>
      <xdr:colOff>165100</xdr:colOff>
      <xdr:row>78</xdr:row>
      <xdr:rowOff>167286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12363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21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23986</xdr:rowOff>
    </xdr:from>
    <xdr:to>
      <xdr:col>46</xdr:col>
      <xdr:colOff>38100</xdr:colOff>
      <xdr:row>78</xdr:row>
      <xdr:rowOff>125586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142113</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41825</xdr:rowOff>
    </xdr:from>
    <xdr:to>
      <xdr:col>41</xdr:col>
      <xdr:colOff>101600</xdr:colOff>
      <xdr:row>78</xdr:row>
      <xdr:rowOff>143425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159952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51974</xdr:rowOff>
    </xdr:from>
    <xdr:to>
      <xdr:col>36</xdr:col>
      <xdr:colOff>165100</xdr:colOff>
      <xdr:row>78</xdr:row>
      <xdr:rowOff>153574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170101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20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146833</xdr:rowOff>
    </xdr:from>
    <xdr:to>
      <xdr:col>55</xdr:col>
      <xdr:colOff>0</xdr:colOff>
      <xdr:row>98</xdr:row>
      <xdr:rowOff>35539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434583"/>
          <a:ext cx="838200" cy="40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146833</xdr:rowOff>
    </xdr:from>
    <xdr:to>
      <xdr:col>50</xdr:col>
      <xdr:colOff>114300</xdr:colOff>
      <xdr:row>97</xdr:row>
      <xdr:rowOff>55572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434583"/>
          <a:ext cx="889000" cy="2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55572</xdr:rowOff>
    </xdr:from>
    <xdr:to>
      <xdr:col>45</xdr:col>
      <xdr:colOff>177800</xdr:colOff>
      <xdr:row>97</xdr:row>
      <xdr:rowOff>88435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86222"/>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43073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88435</xdr:rowOff>
    </xdr:from>
    <xdr:to>
      <xdr:col>41</xdr:col>
      <xdr:colOff>50800</xdr:colOff>
      <xdr:row>97</xdr:row>
      <xdr:rowOff>114719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19085"/>
          <a:ext cx="889000" cy="2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69800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70381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156189</xdr:rowOff>
    </xdr:from>
    <xdr:to>
      <xdr:col>55</xdr:col>
      <xdr:colOff>50800</xdr:colOff>
      <xdr:row>98</xdr:row>
      <xdr:rowOff>86339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134616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96033</xdr:rowOff>
    </xdr:from>
    <xdr:to>
      <xdr:col>50</xdr:col>
      <xdr:colOff>165100</xdr:colOff>
      <xdr:row>96</xdr:row>
      <xdr:rowOff>26183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42710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15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4772</xdr:rowOff>
    </xdr:from>
    <xdr:to>
      <xdr:col>46</xdr:col>
      <xdr:colOff>38100</xdr:colOff>
      <xdr:row>97</xdr:row>
      <xdr:rowOff>106372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122899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1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37635</xdr:rowOff>
    </xdr:from>
    <xdr:to>
      <xdr:col>41</xdr:col>
      <xdr:colOff>101600</xdr:colOff>
      <xdr:row>97</xdr:row>
      <xdr:rowOff>139235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155762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4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63919</xdr:rowOff>
    </xdr:from>
    <xdr:to>
      <xdr:col>36</xdr:col>
      <xdr:colOff>165100</xdr:colOff>
      <xdr:row>97</xdr:row>
      <xdr:rowOff>165519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10596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91164</xdr:rowOff>
    </xdr:from>
    <xdr:to>
      <xdr:col>85</xdr:col>
      <xdr:colOff>127000</xdr:colOff>
      <xdr:row>38</xdr:row>
      <xdr:rowOff>57859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263364"/>
          <a:ext cx="838200" cy="30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57859</xdr:rowOff>
    </xdr:from>
    <xdr:to>
      <xdr:col>81</xdr:col>
      <xdr:colOff>50800</xdr:colOff>
      <xdr:row>38</xdr:row>
      <xdr:rowOff>93128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72959"/>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83156</xdr:rowOff>
    </xdr:from>
    <xdr:to>
      <xdr:col>76</xdr:col>
      <xdr:colOff>114300</xdr:colOff>
      <xdr:row>38</xdr:row>
      <xdr:rowOff>93128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98256"/>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143926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83156</xdr:rowOff>
    </xdr:from>
    <xdr:to>
      <xdr:col>71</xdr:col>
      <xdr:colOff>177800</xdr:colOff>
      <xdr:row>38</xdr:row>
      <xdr:rowOff>115059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98256"/>
          <a:ext cx="889000" cy="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145284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40364</xdr:rowOff>
    </xdr:from>
    <xdr:to>
      <xdr:col>85</xdr:col>
      <xdr:colOff>177800</xdr:colOff>
      <xdr:row>36</xdr:row>
      <xdr:rowOff>141964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2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63241</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06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7059</xdr:rowOff>
    </xdr:from>
    <xdr:to>
      <xdr:col>81</xdr:col>
      <xdr:colOff>101600</xdr:colOff>
      <xdr:row>38</xdr:row>
      <xdr:rowOff>108659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125186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9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42328</xdr:rowOff>
    </xdr:from>
    <xdr:to>
      <xdr:col>76</xdr:col>
      <xdr:colOff>165100</xdr:colOff>
      <xdr:row>38</xdr:row>
      <xdr:rowOff>143928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160454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32356</xdr:rowOff>
    </xdr:from>
    <xdr:to>
      <xdr:col>72</xdr:col>
      <xdr:colOff>38100</xdr:colOff>
      <xdr:row>38</xdr:row>
      <xdr:rowOff>133956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4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150483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2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64259</xdr:rowOff>
    </xdr:from>
    <xdr:to>
      <xdr:col>67</xdr:col>
      <xdr:colOff>101600</xdr:colOff>
      <xdr:row>38</xdr:row>
      <xdr:rowOff>165859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156986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6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67926</xdr:rowOff>
    </xdr:from>
    <xdr:to>
      <xdr:col>85</xdr:col>
      <xdr:colOff>127000</xdr:colOff>
      <xdr:row>76</xdr:row>
      <xdr:rowOff>69645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98126"/>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69645</xdr:rowOff>
    </xdr:from>
    <xdr:to>
      <xdr:col>81</xdr:col>
      <xdr:colOff>50800</xdr:colOff>
      <xdr:row>76</xdr:row>
      <xdr:rowOff>81831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99845"/>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67932</xdr:rowOff>
    </xdr:from>
    <xdr:to>
      <xdr:col>76</xdr:col>
      <xdr:colOff>114300</xdr:colOff>
      <xdr:row>76</xdr:row>
      <xdr:rowOff>81831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098132"/>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45502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67932</xdr:rowOff>
    </xdr:from>
    <xdr:to>
      <xdr:col>71</xdr:col>
      <xdr:colOff>177800</xdr:colOff>
      <xdr:row>76</xdr:row>
      <xdr:rowOff>119548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98132"/>
          <a:ext cx="889000" cy="5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42587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50286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42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17126</xdr:rowOff>
    </xdr:from>
    <xdr:to>
      <xdr:col>85</xdr:col>
      <xdr:colOff>177800</xdr:colOff>
      <xdr:row>76</xdr:row>
      <xdr:rowOff>118726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40002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9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18845</xdr:rowOff>
    </xdr:from>
    <xdr:to>
      <xdr:col>81</xdr:col>
      <xdr:colOff>101600</xdr:colOff>
      <xdr:row>76</xdr:row>
      <xdr:rowOff>120445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136972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8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31031</xdr:rowOff>
    </xdr:from>
    <xdr:to>
      <xdr:col>76</xdr:col>
      <xdr:colOff>165100</xdr:colOff>
      <xdr:row>76</xdr:row>
      <xdr:rowOff>132631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149157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8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17132</xdr:rowOff>
    </xdr:from>
    <xdr:to>
      <xdr:col>72</xdr:col>
      <xdr:colOff>38100</xdr:colOff>
      <xdr:row>76</xdr:row>
      <xdr:rowOff>118732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135260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82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68748</xdr:rowOff>
    </xdr:from>
    <xdr:to>
      <xdr:col>67</xdr:col>
      <xdr:colOff>101600</xdr:colOff>
      <xdr:row>76</xdr:row>
      <xdr:rowOff>170348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15424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87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107620</xdr:rowOff>
    </xdr:from>
    <xdr:to>
      <xdr:col>85</xdr:col>
      <xdr:colOff>127000</xdr:colOff>
      <xdr:row>98</xdr:row>
      <xdr:rowOff>111274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9720"/>
          <a:ext cx="8382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111274</xdr:rowOff>
    </xdr:from>
    <xdr:to>
      <xdr:col>81</xdr:col>
      <xdr:colOff>50800</xdr:colOff>
      <xdr:row>98</xdr:row>
      <xdr:rowOff>121286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3374"/>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121286</xdr:rowOff>
    </xdr:from>
    <xdr:to>
      <xdr:col>76</xdr:col>
      <xdr:colOff>114300</xdr:colOff>
      <xdr:row>98</xdr:row>
      <xdr:rowOff>123696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3386"/>
          <a:ext cx="8890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11614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123696</xdr:rowOff>
    </xdr:from>
    <xdr:to>
      <xdr:col>71</xdr:col>
      <xdr:colOff>177800</xdr:colOff>
      <xdr:row>98</xdr:row>
      <xdr:rowOff>123789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5796"/>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56820</xdr:rowOff>
    </xdr:from>
    <xdr:to>
      <xdr:col>85</xdr:col>
      <xdr:colOff>177800</xdr:colOff>
      <xdr:row>98</xdr:row>
      <xdr:rowOff>158420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60474</xdr:rowOff>
    </xdr:from>
    <xdr:to>
      <xdr:col>81</xdr:col>
      <xdr:colOff>101600</xdr:colOff>
      <xdr:row>98</xdr:row>
      <xdr:rowOff>162074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153201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5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70486</xdr:rowOff>
    </xdr:from>
    <xdr:to>
      <xdr:col>76</xdr:col>
      <xdr:colOff>165100</xdr:colOff>
      <xdr:row>99</xdr:row>
      <xdr:rowOff>636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163213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72896</xdr:rowOff>
    </xdr:from>
    <xdr:to>
      <xdr:col>72</xdr:col>
      <xdr:colOff>38100</xdr:colOff>
      <xdr:row>99</xdr:row>
      <xdr:rowOff>3046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165623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72989</xdr:rowOff>
    </xdr:from>
    <xdr:to>
      <xdr:col>67</xdr:col>
      <xdr:colOff>101600</xdr:colOff>
      <xdr:row>99</xdr:row>
      <xdr:rowOff>3139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165716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121379</xdr:rowOff>
    </xdr:from>
    <xdr:to>
      <xdr:col>116</xdr:col>
      <xdr:colOff>63500</xdr:colOff>
      <xdr:row>36</xdr:row>
      <xdr:rowOff>141855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293579"/>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141855</xdr:rowOff>
    </xdr:from>
    <xdr:to>
      <xdr:col>111</xdr:col>
      <xdr:colOff>177800</xdr:colOff>
      <xdr:row>36</xdr:row>
      <xdr:rowOff>169483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314055"/>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169483</xdr:rowOff>
    </xdr:from>
    <xdr:to>
      <xdr:col>107</xdr:col>
      <xdr:colOff>50800</xdr:colOff>
      <xdr:row>37</xdr:row>
      <xdr:rowOff>60147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341683"/>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24873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60147</xdr:rowOff>
    </xdr:from>
    <xdr:to>
      <xdr:col>102</xdr:col>
      <xdr:colOff>114300</xdr:colOff>
      <xdr:row>37</xdr:row>
      <xdr:rowOff>115436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03797"/>
          <a:ext cx="889000" cy="5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41463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32090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70579</xdr:rowOff>
    </xdr:from>
    <xdr:to>
      <xdr:col>116</xdr:col>
      <xdr:colOff>114300</xdr:colOff>
      <xdr:row>37</xdr:row>
      <xdr:rowOff>729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93456</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0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91055</xdr:rowOff>
    </xdr:from>
    <xdr:to>
      <xdr:col>112</xdr:col>
      <xdr:colOff>38100</xdr:colOff>
      <xdr:row>37</xdr:row>
      <xdr:rowOff>21205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2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37732</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603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118683</xdr:rowOff>
    </xdr:from>
    <xdr:to>
      <xdr:col>107</xdr:col>
      <xdr:colOff>101600</xdr:colOff>
      <xdr:row>37</xdr:row>
      <xdr:rowOff>48833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2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65360</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606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9347</xdr:rowOff>
    </xdr:from>
    <xdr:to>
      <xdr:col>102</xdr:col>
      <xdr:colOff>165100</xdr:colOff>
      <xdr:row>37</xdr:row>
      <xdr:rowOff>110947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127474</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61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64636</xdr:rowOff>
    </xdr:from>
    <xdr:to>
      <xdr:col>98</xdr:col>
      <xdr:colOff>38100</xdr:colOff>
      <xdr:row>37</xdr:row>
      <xdr:rowOff>166236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11313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8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51428</xdr:rowOff>
    </xdr:from>
    <xdr:to>
      <xdr:col>116</xdr:col>
      <xdr:colOff>63500</xdr:colOff>
      <xdr:row>59</xdr:row>
      <xdr:rowOff>88363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6978"/>
          <a:ext cx="8382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49321</xdr:rowOff>
    </xdr:from>
    <xdr:to>
      <xdr:col>111</xdr:col>
      <xdr:colOff>177800</xdr:colOff>
      <xdr:row>59</xdr:row>
      <xdr:rowOff>51428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4871"/>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49321</xdr:rowOff>
    </xdr:from>
    <xdr:to>
      <xdr:col>107</xdr:col>
      <xdr:colOff>50800</xdr:colOff>
      <xdr:row>59</xdr:row>
      <xdr:rowOff>56441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64871"/>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44537</xdr:rowOff>
    </xdr:from>
    <xdr:to>
      <xdr:col>102</xdr:col>
      <xdr:colOff>114300</xdr:colOff>
      <xdr:row>59</xdr:row>
      <xdr:rowOff>56441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87"/>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37563</xdr:rowOff>
    </xdr:from>
    <xdr:to>
      <xdr:col>116</xdr:col>
      <xdr:colOff>114300</xdr:colOff>
      <xdr:row>59</xdr:row>
      <xdr:rowOff>139163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123940</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628</xdr:rowOff>
    </xdr:from>
    <xdr:to>
      <xdr:col>112</xdr:col>
      <xdr:colOff>38100</xdr:colOff>
      <xdr:row>59</xdr:row>
      <xdr:rowOff>102228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93355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0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169971</xdr:rowOff>
    </xdr:from>
    <xdr:to>
      <xdr:col>107</xdr:col>
      <xdr:colOff>101600</xdr:colOff>
      <xdr:row>59</xdr:row>
      <xdr:rowOff>100121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91248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5641</xdr:rowOff>
    </xdr:from>
    <xdr:to>
      <xdr:col>102</xdr:col>
      <xdr:colOff>165100</xdr:colOff>
      <xdr:row>59</xdr:row>
      <xdr:rowOff>107241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2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98368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1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165187</xdr:rowOff>
    </xdr:from>
    <xdr:to>
      <xdr:col>98</xdr:col>
      <xdr:colOff>38100</xdr:colOff>
      <xdr:row>59</xdr:row>
      <xdr:rowOff>95337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86464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30549</xdr:rowOff>
    </xdr:from>
    <xdr:to>
      <xdr:col>116</xdr:col>
      <xdr:colOff>63500</xdr:colOff>
      <xdr:row>77</xdr:row>
      <xdr:rowOff>33094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232199"/>
          <a:ext cx="8382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27082</xdr:rowOff>
    </xdr:from>
    <xdr:to>
      <xdr:col>111</xdr:col>
      <xdr:colOff>177800</xdr:colOff>
      <xdr:row>77</xdr:row>
      <xdr:rowOff>30549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228732"/>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36176</xdr:rowOff>
    </xdr:from>
    <xdr:to>
      <xdr:col>107</xdr:col>
      <xdr:colOff>50800</xdr:colOff>
      <xdr:row>77</xdr:row>
      <xdr:rowOff>27082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894926"/>
          <a:ext cx="889000" cy="3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11405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36176</xdr:rowOff>
    </xdr:from>
    <xdr:to>
      <xdr:col>102</xdr:col>
      <xdr:colOff>114300</xdr:colOff>
      <xdr:row>75</xdr:row>
      <xdr:rowOff>74809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94926"/>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156700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153744</xdr:rowOff>
    </xdr:from>
    <xdr:to>
      <xdr:col>116</xdr:col>
      <xdr:colOff>114300</xdr:colOff>
      <xdr:row>77</xdr:row>
      <xdr:rowOff>83894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68671</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9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151199</xdr:rowOff>
    </xdr:from>
    <xdr:to>
      <xdr:col>112</xdr:col>
      <xdr:colOff>38100</xdr:colOff>
      <xdr:row>77</xdr:row>
      <xdr:rowOff>81349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72476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147732</xdr:rowOff>
    </xdr:from>
    <xdr:to>
      <xdr:col>107</xdr:col>
      <xdr:colOff>101600</xdr:colOff>
      <xdr:row>77</xdr:row>
      <xdr:rowOff>77882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69009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156826</xdr:rowOff>
    </xdr:from>
    <xdr:to>
      <xdr:col>102</xdr:col>
      <xdr:colOff>165100</xdr:colOff>
      <xdr:row>75</xdr:row>
      <xdr:rowOff>86976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103503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61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24009</xdr:rowOff>
    </xdr:from>
    <xdr:to>
      <xdr:col>98</xdr:col>
      <xdr:colOff>38100</xdr:colOff>
      <xdr:row>75</xdr:row>
      <xdr:rowOff>125609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142136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5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人あたりの歳出決算総額は約</a:t>
          </a:r>
          <a:r>
            <a:rPr kumimoji="1" lang="en-US" altLang="ja-JP" sz="1050">
              <a:latin typeface="ＭＳ Ｐゴシック" panose="020B0600070205080204" pitchFamily="50" charset="-128"/>
              <a:ea typeface="ＭＳ Ｐゴシック" panose="020B0600070205080204" pitchFamily="50" charset="-128"/>
            </a:rPr>
            <a:t>184</a:t>
          </a:r>
          <a:r>
            <a:rPr kumimoji="1" lang="ja-JP" altLang="en-US" sz="1050">
              <a:latin typeface="ＭＳ Ｐゴシック" panose="020B0600070205080204" pitchFamily="50" charset="-128"/>
              <a:ea typeface="ＭＳ Ｐゴシック" panose="020B0600070205080204" pitchFamily="50" charset="-128"/>
            </a:rPr>
            <a:t>万円で、令和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年度の約</a:t>
          </a:r>
          <a:r>
            <a:rPr kumimoji="1" lang="en-US" altLang="ja-JP" sz="1050">
              <a:latin typeface="ＭＳ Ｐゴシック" panose="020B0600070205080204" pitchFamily="50" charset="-128"/>
              <a:ea typeface="ＭＳ Ｐゴシック" panose="020B0600070205080204" pitchFamily="50" charset="-128"/>
            </a:rPr>
            <a:t>197</a:t>
          </a:r>
          <a:r>
            <a:rPr kumimoji="1" lang="ja-JP" altLang="en-US" sz="1050">
              <a:latin typeface="ＭＳ Ｐゴシック" panose="020B0600070205080204" pitchFamily="50" charset="-128"/>
              <a:ea typeface="ＭＳ Ｐゴシック" panose="020B0600070205080204" pitchFamily="50" charset="-128"/>
            </a:rPr>
            <a:t>万円から減少しています。減少の要因として、令和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年度は豪雨災害により普通建設事業の多くが中止・延期したことに加え、令和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年度は突発的な大規模事業（特別定額給付金、来島拠点複合施設整備など）が多かったためです。</a:t>
          </a:r>
        </a:p>
        <a:p>
          <a:r>
            <a:rPr kumimoji="1" lang="ja-JP" altLang="en-US" sz="1050">
              <a:latin typeface="ＭＳ Ｐゴシック" panose="020B0600070205080204" pitchFamily="50" charset="-128"/>
              <a:ea typeface="ＭＳ Ｐゴシック" panose="020B0600070205080204" pitchFamily="50" charset="-128"/>
            </a:rPr>
            <a:t>　災害復旧事業費は、令和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月豪雨災害の発生に伴い、復旧工事に多額の費用（</a:t>
          </a:r>
          <a:r>
            <a:rPr kumimoji="1" lang="en-US" altLang="ja-JP" sz="1050">
              <a:latin typeface="ＭＳ Ｐゴシック" panose="020B0600070205080204" pitchFamily="50" charset="-128"/>
              <a:ea typeface="ＭＳ Ｐゴシック" panose="020B0600070205080204" pitchFamily="50" charset="-128"/>
            </a:rPr>
            <a:t>6.9</a:t>
          </a:r>
          <a:r>
            <a:rPr kumimoji="1" lang="ja-JP" altLang="en-US" sz="1050">
              <a:latin typeface="ＭＳ Ｐゴシック" panose="020B0600070205080204" pitchFamily="50" charset="-128"/>
              <a:ea typeface="ＭＳ Ｐゴシック" panose="020B0600070205080204" pitchFamily="50" charset="-128"/>
            </a:rPr>
            <a:t>億円）が掛かったため大幅な増加となりました。令和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年度も復旧工事が進められており、同水準の支出が見込まれます。</a:t>
          </a:r>
        </a:p>
        <a:p>
          <a:r>
            <a:rPr kumimoji="1" lang="ja-JP" altLang="en-US" sz="1050">
              <a:latin typeface="ＭＳ Ｐゴシック" panose="020B0600070205080204" pitchFamily="50" charset="-128"/>
              <a:ea typeface="ＭＳ Ｐゴシック" panose="020B0600070205080204" pitchFamily="50" charset="-128"/>
            </a:rPr>
            <a:t>　補助費の大幅な減少は、令和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年度にコロナ対策事業（特別定額給付金（</a:t>
          </a:r>
          <a:r>
            <a:rPr kumimoji="1" lang="en-US" altLang="ja-JP" sz="1050">
              <a:latin typeface="ＭＳ Ｐゴシック" panose="020B0600070205080204" pitchFamily="50" charset="-128"/>
              <a:ea typeface="ＭＳ Ｐゴシック" panose="020B0600070205080204" pitchFamily="50" charset="-128"/>
            </a:rPr>
            <a:t>4.8</a:t>
          </a:r>
          <a:r>
            <a:rPr kumimoji="1" lang="ja-JP" altLang="en-US" sz="1050">
              <a:latin typeface="ＭＳ Ｐゴシック" panose="020B0600070205080204" pitchFamily="50" charset="-128"/>
              <a:ea typeface="ＭＳ Ｐゴシック" panose="020B0600070205080204" pitchFamily="50" charset="-128"/>
            </a:rPr>
            <a:t>億円））を実施したことが主な要因です。他にも、飯南病院事業会計への補助金が</a:t>
          </a:r>
          <a:r>
            <a:rPr kumimoji="1" lang="en-US" altLang="ja-JP" sz="1050">
              <a:latin typeface="ＭＳ Ｐゴシック" panose="020B0600070205080204" pitchFamily="50" charset="-128"/>
              <a:ea typeface="ＭＳ Ｐゴシック" panose="020B0600070205080204" pitchFamily="50" charset="-128"/>
            </a:rPr>
            <a:t>42</a:t>
          </a:r>
          <a:r>
            <a:rPr kumimoji="1" lang="ja-JP" altLang="en-US" sz="1050">
              <a:latin typeface="ＭＳ Ｐゴシック" panose="020B0600070205080204" pitchFamily="50" charset="-128"/>
              <a:ea typeface="ＭＳ Ｐゴシック" panose="020B0600070205080204" pitchFamily="50" charset="-128"/>
            </a:rPr>
            <a:t>百万円、下水道事業会計への補助金が</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百万円それぞれ減少しています。</a:t>
          </a:r>
        </a:p>
        <a:p>
          <a:r>
            <a:rPr kumimoji="1" lang="ja-JP" altLang="en-US" sz="1050">
              <a:latin typeface="ＭＳ Ｐゴシック" panose="020B0600070205080204" pitchFamily="50" charset="-128"/>
              <a:ea typeface="ＭＳ Ｐゴシック" panose="020B0600070205080204" pitchFamily="50" charset="-128"/>
            </a:rPr>
            <a:t>　普通建設事業費が大幅に減少した主な要因は、令和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年度の大規模事業（来島拠点複合施設整備（</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億円）、頓原球場ナイター照明整備（</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億円）、新衣掛団地建設（</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億円））が終了したことに加え、豪雨災害により普通建設事業の多くが中止・延期したためです。今後、令和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中に実施する予定であった普通建設事業の再開に加え、琴引スキー場整備や滞在型地域交流拠点施設整備などの大規模事業が控えているため、事業費の縮減は容易ではありません。これらの整備にかかる資金は町債を発行して賄っています。町債の返還費用である公債費は、繰上償還により減らすよう努めてはいるものの、近年は類似団体平均の約</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倍の負担が続いている状況であり、令和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大規模事業実施によりさらに負担が増える見込みです。大規模な施設整備を一定期間に集中して実施すると、その分の公債費を施設整備の数年後から集中して負担することとなります。公債費が増えることで他の事業を実施するための費用を圧迫することとなり、世代間で不公平を生じることとなるため、大規模な事業を実施する際は、時期や規模、必要性を充分に検討し、適切に判断しなければならないと考えます。</a:t>
          </a:r>
        </a:p>
        <a:p>
          <a:r>
            <a:rPr kumimoji="1" lang="ja-JP" altLang="en-US" sz="1050">
              <a:latin typeface="ＭＳ Ｐゴシック" panose="020B0600070205080204" pitchFamily="50" charset="-128"/>
              <a:ea typeface="ＭＳ Ｐゴシック" panose="020B0600070205080204" pitchFamily="50" charset="-128"/>
            </a:rPr>
            <a:t>　扶助費は、子ども等医療費助成、障がい福祉、老人保護措置費、保育所運営に要する費用に多額の費用がかかっており、住民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人あたりのコストが大きくなっています。事業の見直しや統合、補助金審査等による事業の選択、効率化を図り、経費の削減に努めます。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146882</xdr:rowOff>
    </xdr:from>
    <xdr:to>
      <xdr:col>24</xdr:col>
      <xdr:colOff>63500</xdr:colOff>
      <xdr:row>37</xdr:row>
      <xdr:rowOff>147625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90532"/>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143815</xdr:rowOff>
    </xdr:from>
    <xdr:to>
      <xdr:col>19</xdr:col>
      <xdr:colOff>177800</xdr:colOff>
      <xdr:row>37</xdr:row>
      <xdr:rowOff>146882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87465"/>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143815</xdr:rowOff>
    </xdr:from>
    <xdr:to>
      <xdr:col>15</xdr:col>
      <xdr:colOff>50800</xdr:colOff>
      <xdr:row>37</xdr:row>
      <xdr:rowOff>146463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7465"/>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146463</xdr:rowOff>
    </xdr:from>
    <xdr:to>
      <xdr:col>10</xdr:col>
      <xdr:colOff>114300</xdr:colOff>
      <xdr:row>37</xdr:row>
      <xdr:rowOff>155530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90113"/>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96825</xdr:rowOff>
    </xdr:from>
    <xdr:to>
      <xdr:col>24</xdr:col>
      <xdr:colOff>114300</xdr:colOff>
      <xdr:row>38</xdr:row>
      <xdr:rowOff>26975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11752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96082</xdr:rowOff>
    </xdr:from>
    <xdr:to>
      <xdr:col>20</xdr:col>
      <xdr:colOff>38100</xdr:colOff>
      <xdr:row>38</xdr:row>
      <xdr:rowOff>26232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17359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93015</xdr:rowOff>
    </xdr:from>
    <xdr:to>
      <xdr:col>15</xdr:col>
      <xdr:colOff>101600</xdr:colOff>
      <xdr:row>38</xdr:row>
      <xdr:rowOff>23164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39692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2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95663</xdr:rowOff>
    </xdr:from>
    <xdr:to>
      <xdr:col>10</xdr:col>
      <xdr:colOff>165100</xdr:colOff>
      <xdr:row>38</xdr:row>
      <xdr:rowOff>25812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9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42340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104730</xdr:rowOff>
    </xdr:from>
    <xdr:to>
      <xdr:col>6</xdr:col>
      <xdr:colOff>38100</xdr:colOff>
      <xdr:row>38</xdr:row>
      <xdr:rowOff>34880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51407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19890</xdr:rowOff>
    </xdr:from>
    <xdr:to>
      <xdr:col>24</xdr:col>
      <xdr:colOff>63500</xdr:colOff>
      <xdr:row>58</xdr:row>
      <xdr:rowOff>70756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3990"/>
          <a:ext cx="838200" cy="5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19890</xdr:rowOff>
    </xdr:from>
    <xdr:to>
      <xdr:col>19</xdr:col>
      <xdr:colOff>177800</xdr:colOff>
      <xdr:row>58</xdr:row>
      <xdr:rowOff>34478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3990"/>
          <a:ext cx="889000" cy="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34478</xdr:rowOff>
    </xdr:from>
    <xdr:to>
      <xdr:col>15</xdr:col>
      <xdr:colOff>50800</xdr:colOff>
      <xdr:row>58</xdr:row>
      <xdr:rowOff>52323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8578"/>
          <a:ext cx="889000" cy="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137300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52323</xdr:rowOff>
    </xdr:from>
    <xdr:to>
      <xdr:col>10</xdr:col>
      <xdr:colOff>114300</xdr:colOff>
      <xdr:row>58</xdr:row>
      <xdr:rowOff>85863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96423"/>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141006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19956</xdr:rowOff>
    </xdr:from>
    <xdr:to>
      <xdr:col>24</xdr:col>
      <xdr:colOff>114300</xdr:colOff>
      <xdr:row>58</xdr:row>
      <xdr:rowOff>121556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140540</xdr:rowOff>
    </xdr:from>
    <xdr:to>
      <xdr:col>20</xdr:col>
      <xdr:colOff>38100</xdr:colOff>
      <xdr:row>58</xdr:row>
      <xdr:rowOff>70690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87217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155128</xdr:rowOff>
    </xdr:from>
    <xdr:to>
      <xdr:col>15</xdr:col>
      <xdr:colOff>101600</xdr:colOff>
      <xdr:row>58</xdr:row>
      <xdr:rowOff>85278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101805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0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1523</xdr:rowOff>
    </xdr:from>
    <xdr:to>
      <xdr:col>10</xdr:col>
      <xdr:colOff>165100</xdr:colOff>
      <xdr:row>58</xdr:row>
      <xdr:rowOff>103123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119650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2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35063</xdr:rowOff>
    </xdr:from>
    <xdr:to>
      <xdr:col>6</xdr:col>
      <xdr:colOff>38100</xdr:colOff>
      <xdr:row>58</xdr:row>
      <xdr:rowOff>136663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153190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5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37596</xdr:rowOff>
    </xdr:from>
    <xdr:to>
      <xdr:col>24</xdr:col>
      <xdr:colOff>63500</xdr:colOff>
      <xdr:row>78</xdr:row>
      <xdr:rowOff>85564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10696"/>
          <a:ext cx="8382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85564</xdr:rowOff>
    </xdr:from>
    <xdr:to>
      <xdr:col>19</xdr:col>
      <xdr:colOff>177800</xdr:colOff>
      <xdr:row>78</xdr:row>
      <xdr:rowOff>113705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58664"/>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113705</xdr:rowOff>
    </xdr:from>
    <xdr:to>
      <xdr:col>15</xdr:col>
      <xdr:colOff>50800</xdr:colOff>
      <xdr:row>78</xdr:row>
      <xdr:rowOff>122992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86805"/>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99968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6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122992</xdr:rowOff>
    </xdr:from>
    <xdr:to>
      <xdr:col>10</xdr:col>
      <xdr:colOff>114300</xdr:colOff>
      <xdr:row>78</xdr:row>
      <xdr:rowOff>123628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96092"/>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110605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103170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6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158246</xdr:rowOff>
    </xdr:from>
    <xdr:to>
      <xdr:col>24</xdr:col>
      <xdr:colOff>114300</xdr:colOff>
      <xdr:row>78</xdr:row>
      <xdr:rowOff>88396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9673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1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34764</xdr:rowOff>
    </xdr:from>
    <xdr:to>
      <xdr:col>20</xdr:col>
      <xdr:colOff>38100</xdr:colOff>
      <xdr:row>78</xdr:row>
      <xdr:rowOff>136364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152891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8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62905</xdr:rowOff>
    </xdr:from>
    <xdr:to>
      <xdr:col>15</xdr:col>
      <xdr:colOff>101600</xdr:colOff>
      <xdr:row>78</xdr:row>
      <xdr:rowOff>164505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9582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72192</xdr:rowOff>
    </xdr:from>
    <xdr:to>
      <xdr:col>10</xdr:col>
      <xdr:colOff>165100</xdr:colOff>
      <xdr:row>79</xdr:row>
      <xdr:rowOff>2342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18869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2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72828</xdr:rowOff>
    </xdr:from>
    <xdr:to>
      <xdr:col>6</xdr:col>
      <xdr:colOff>38100</xdr:colOff>
      <xdr:row>79</xdr:row>
      <xdr:rowOff>2978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19505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2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111361</xdr:rowOff>
    </xdr:from>
    <xdr:to>
      <xdr:col>24</xdr:col>
      <xdr:colOff>63500</xdr:colOff>
      <xdr:row>95</xdr:row>
      <xdr:rowOff>143351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99111"/>
          <a:ext cx="8382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143351</xdr:rowOff>
    </xdr:from>
    <xdr:to>
      <xdr:col>19</xdr:col>
      <xdr:colOff>177800</xdr:colOff>
      <xdr:row>96</xdr:row>
      <xdr:rowOff>96475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31101"/>
          <a:ext cx="889000" cy="1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96475</xdr:rowOff>
    </xdr:from>
    <xdr:to>
      <xdr:col>15</xdr:col>
      <xdr:colOff>50800</xdr:colOff>
      <xdr:row>96</xdr:row>
      <xdr:rowOff>160362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55675"/>
          <a:ext cx="889000" cy="6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160362</xdr:rowOff>
    </xdr:from>
    <xdr:to>
      <xdr:col>10</xdr:col>
      <xdr:colOff>114300</xdr:colOff>
      <xdr:row>96</xdr:row>
      <xdr:rowOff>167308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19562"/>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60561</xdr:rowOff>
    </xdr:from>
    <xdr:to>
      <xdr:col>24</xdr:col>
      <xdr:colOff>114300</xdr:colOff>
      <xdr:row>95</xdr:row>
      <xdr:rowOff>162161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83438</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9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92551</xdr:rowOff>
    </xdr:from>
    <xdr:to>
      <xdr:col>20</xdr:col>
      <xdr:colOff>38100</xdr:colOff>
      <xdr:row>96</xdr:row>
      <xdr:rowOff>22701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39228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45675</xdr:rowOff>
    </xdr:from>
    <xdr:to>
      <xdr:col>15</xdr:col>
      <xdr:colOff>101600</xdr:colOff>
      <xdr:row>96</xdr:row>
      <xdr:rowOff>147275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163802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8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109562</xdr:rowOff>
    </xdr:from>
    <xdr:to>
      <xdr:col>10</xdr:col>
      <xdr:colOff>165100</xdr:colOff>
      <xdr:row>97</xdr:row>
      <xdr:rowOff>39712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56239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4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116508</xdr:rowOff>
    </xdr:from>
    <xdr:to>
      <xdr:col>6</xdr:col>
      <xdr:colOff>38100</xdr:colOff>
      <xdr:row>97</xdr:row>
      <xdr:rowOff>46658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63185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5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6417</xdr:rowOff>
    </xdr:from>
    <xdr:to>
      <xdr:col>55</xdr:col>
      <xdr:colOff>0</xdr:colOff>
      <xdr:row>58</xdr:row>
      <xdr:rowOff>6840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50517"/>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6840</xdr:rowOff>
    </xdr:from>
    <xdr:to>
      <xdr:col>50</xdr:col>
      <xdr:colOff>114300</xdr:colOff>
      <xdr:row>58</xdr:row>
      <xdr:rowOff>10942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50940"/>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10942</xdr:rowOff>
    </xdr:from>
    <xdr:to>
      <xdr:col>45</xdr:col>
      <xdr:colOff>177800</xdr:colOff>
      <xdr:row>58</xdr:row>
      <xdr:rowOff>22858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55042"/>
          <a:ext cx="889000" cy="1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123931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22858</xdr:rowOff>
    </xdr:from>
    <xdr:to>
      <xdr:col>41</xdr:col>
      <xdr:colOff>50800</xdr:colOff>
      <xdr:row>58</xdr:row>
      <xdr:rowOff>35330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6958"/>
          <a:ext cx="8890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131466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103173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0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127067</xdr:rowOff>
    </xdr:from>
    <xdr:to>
      <xdr:col>55</xdr:col>
      <xdr:colOff>50800</xdr:colOff>
      <xdr:row>58</xdr:row>
      <xdr:rowOff>57217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105494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127490</xdr:rowOff>
    </xdr:from>
    <xdr:to>
      <xdr:col>50</xdr:col>
      <xdr:colOff>165100</xdr:colOff>
      <xdr:row>58</xdr:row>
      <xdr:rowOff>57640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74167</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7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131592</xdr:rowOff>
    </xdr:from>
    <xdr:to>
      <xdr:col>46</xdr:col>
      <xdr:colOff>38100</xdr:colOff>
      <xdr:row>58</xdr:row>
      <xdr:rowOff>61742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78269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7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143508</xdr:rowOff>
    </xdr:from>
    <xdr:to>
      <xdr:col>41</xdr:col>
      <xdr:colOff>101600</xdr:colOff>
      <xdr:row>58</xdr:row>
      <xdr:rowOff>73658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90185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9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155980</xdr:rowOff>
    </xdr:from>
    <xdr:to>
      <xdr:col>36</xdr:col>
      <xdr:colOff>165100</xdr:colOff>
      <xdr:row>58</xdr:row>
      <xdr:rowOff>86130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102657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0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83045</xdr:rowOff>
    </xdr:from>
    <xdr:to>
      <xdr:col>55</xdr:col>
      <xdr:colOff>0</xdr:colOff>
      <xdr:row>77</xdr:row>
      <xdr:rowOff>92298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84695"/>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83045</xdr:rowOff>
    </xdr:from>
    <xdr:to>
      <xdr:col>50</xdr:col>
      <xdr:colOff>114300</xdr:colOff>
      <xdr:row>77</xdr:row>
      <xdr:rowOff>161913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84695"/>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155778</xdr:rowOff>
    </xdr:from>
    <xdr:to>
      <xdr:col>45</xdr:col>
      <xdr:colOff>177800</xdr:colOff>
      <xdr:row>77</xdr:row>
      <xdr:rowOff>161913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57428"/>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117487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83353</xdr:rowOff>
    </xdr:from>
    <xdr:to>
      <xdr:col>41</xdr:col>
      <xdr:colOff>50800</xdr:colOff>
      <xdr:row>77</xdr:row>
      <xdr:rowOff>155778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85003"/>
          <a:ext cx="889000" cy="7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118457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41498</xdr:rowOff>
    </xdr:from>
    <xdr:to>
      <xdr:col>55</xdr:col>
      <xdr:colOff>50800</xdr:colOff>
      <xdr:row>77</xdr:row>
      <xdr:rowOff>143098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64375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9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32245</xdr:rowOff>
    </xdr:from>
    <xdr:to>
      <xdr:col>50</xdr:col>
      <xdr:colOff>165100</xdr:colOff>
      <xdr:row>77</xdr:row>
      <xdr:rowOff>133845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150372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111113</xdr:rowOff>
    </xdr:from>
    <xdr:to>
      <xdr:col>46</xdr:col>
      <xdr:colOff>38100</xdr:colOff>
      <xdr:row>78</xdr:row>
      <xdr:rowOff>41263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104978</xdr:rowOff>
    </xdr:from>
    <xdr:to>
      <xdr:col>41</xdr:col>
      <xdr:colOff>101600</xdr:colOff>
      <xdr:row>78</xdr:row>
      <xdr:rowOff>35128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32553</xdr:rowOff>
    </xdr:from>
    <xdr:to>
      <xdr:col>36</xdr:col>
      <xdr:colOff>165100</xdr:colOff>
      <xdr:row>77</xdr:row>
      <xdr:rowOff>134153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150680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0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150639</xdr:rowOff>
    </xdr:from>
    <xdr:to>
      <xdr:col>55</xdr:col>
      <xdr:colOff>0</xdr:colOff>
      <xdr:row>96</xdr:row>
      <xdr:rowOff>43104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438389"/>
          <a:ext cx="838200" cy="6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149160</xdr:rowOff>
    </xdr:from>
    <xdr:to>
      <xdr:col>50</xdr:col>
      <xdr:colOff>114300</xdr:colOff>
      <xdr:row>95</xdr:row>
      <xdr:rowOff>150639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36910"/>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149160</xdr:rowOff>
    </xdr:from>
    <xdr:to>
      <xdr:col>45</xdr:col>
      <xdr:colOff>177800</xdr:colOff>
      <xdr:row>96</xdr:row>
      <xdr:rowOff>30448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436910"/>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128450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7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14608</xdr:rowOff>
    </xdr:from>
    <xdr:to>
      <xdr:col>41</xdr:col>
      <xdr:colOff>50800</xdr:colOff>
      <xdr:row>96</xdr:row>
      <xdr:rowOff>30448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473808"/>
          <a:ext cx="8890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133943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131273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163754</xdr:rowOff>
    </xdr:from>
    <xdr:to>
      <xdr:col>55</xdr:col>
      <xdr:colOff>50800</xdr:colOff>
      <xdr:row>96</xdr:row>
      <xdr:rowOff>93904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15181</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99839</xdr:rowOff>
    </xdr:from>
    <xdr:to>
      <xdr:col>50</xdr:col>
      <xdr:colOff>165100</xdr:colOff>
      <xdr:row>96</xdr:row>
      <xdr:rowOff>29989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46516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6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98360</xdr:rowOff>
    </xdr:from>
    <xdr:to>
      <xdr:col>46</xdr:col>
      <xdr:colOff>38100</xdr:colOff>
      <xdr:row>96</xdr:row>
      <xdr:rowOff>28510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45037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6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151098</xdr:rowOff>
    </xdr:from>
    <xdr:to>
      <xdr:col>41</xdr:col>
      <xdr:colOff>101600</xdr:colOff>
      <xdr:row>96</xdr:row>
      <xdr:rowOff>81248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97775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1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135258</xdr:rowOff>
    </xdr:from>
    <xdr:to>
      <xdr:col>36</xdr:col>
      <xdr:colOff>165100</xdr:colOff>
      <xdr:row>96</xdr:row>
      <xdr:rowOff>65408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81935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9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83091</xdr:rowOff>
    </xdr:from>
    <xdr:to>
      <xdr:col>85</xdr:col>
      <xdr:colOff>127000</xdr:colOff>
      <xdr:row>36</xdr:row>
      <xdr:rowOff>131638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55291"/>
          <a:ext cx="838200" cy="4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83091</xdr:rowOff>
    </xdr:from>
    <xdr:to>
      <xdr:col>81</xdr:col>
      <xdr:colOff>50800</xdr:colOff>
      <xdr:row>36</xdr:row>
      <xdr:rowOff>170873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55291"/>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170873</xdr:rowOff>
    </xdr:from>
    <xdr:to>
      <xdr:col>76</xdr:col>
      <xdr:colOff>114300</xdr:colOff>
      <xdr:row>37</xdr:row>
      <xdr:rowOff>543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43073"/>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81104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19876</xdr:rowOff>
    </xdr:from>
    <xdr:to>
      <xdr:col>71</xdr:col>
      <xdr:colOff>177800</xdr:colOff>
      <xdr:row>37</xdr:row>
      <xdr:rowOff>543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92076"/>
          <a:ext cx="889000" cy="15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112300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116247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80838</xdr:rowOff>
    </xdr:from>
    <xdr:to>
      <xdr:col>85</xdr:col>
      <xdr:colOff>177800</xdr:colOff>
      <xdr:row>37</xdr:row>
      <xdr:rowOff>10988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59265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3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32291</xdr:rowOff>
    </xdr:from>
    <xdr:to>
      <xdr:col>81</xdr:col>
      <xdr:colOff>101600</xdr:colOff>
      <xdr:row>36</xdr:row>
      <xdr:rowOff>133891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2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120073</xdr:rowOff>
    </xdr:from>
    <xdr:to>
      <xdr:col>76</xdr:col>
      <xdr:colOff>165100</xdr:colOff>
      <xdr:row>37</xdr:row>
      <xdr:rowOff>50223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66750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121193</xdr:rowOff>
    </xdr:from>
    <xdr:to>
      <xdr:col>72</xdr:col>
      <xdr:colOff>38100</xdr:colOff>
      <xdr:row>37</xdr:row>
      <xdr:rowOff>51343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67870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6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140526</xdr:rowOff>
    </xdr:from>
    <xdr:to>
      <xdr:col>67</xdr:col>
      <xdr:colOff>101600</xdr:colOff>
      <xdr:row>36</xdr:row>
      <xdr:rowOff>70676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87203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139192</xdr:rowOff>
    </xdr:from>
    <xdr:to>
      <xdr:col>85</xdr:col>
      <xdr:colOff>127000</xdr:colOff>
      <xdr:row>58</xdr:row>
      <xdr:rowOff>44189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11842"/>
          <a:ext cx="838200" cy="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139192</xdr:rowOff>
    </xdr:from>
    <xdr:to>
      <xdr:col>81</xdr:col>
      <xdr:colOff>50800</xdr:colOff>
      <xdr:row>58</xdr:row>
      <xdr:rowOff>37680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11842"/>
          <a:ext cx="889000" cy="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37680</xdr:rowOff>
    </xdr:from>
    <xdr:to>
      <xdr:col>76</xdr:col>
      <xdr:colOff>114300</xdr:colOff>
      <xdr:row>58</xdr:row>
      <xdr:rowOff>62151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81780"/>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6683</xdr:rowOff>
    </xdr:from>
    <xdr:to>
      <xdr:col>71</xdr:col>
      <xdr:colOff>177800</xdr:colOff>
      <xdr:row>58</xdr:row>
      <xdr:rowOff>62151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50783"/>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103818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73208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164839</xdr:rowOff>
    </xdr:from>
    <xdr:to>
      <xdr:col>85</xdr:col>
      <xdr:colOff>177800</xdr:colOff>
      <xdr:row>58</xdr:row>
      <xdr:rowOff>94989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79766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88392</xdr:rowOff>
    </xdr:from>
    <xdr:to>
      <xdr:col>81</xdr:col>
      <xdr:colOff>101600</xdr:colOff>
      <xdr:row>58</xdr:row>
      <xdr:rowOff>18542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9669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5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158330</xdr:rowOff>
    </xdr:from>
    <xdr:to>
      <xdr:col>76</xdr:col>
      <xdr:colOff>165100</xdr:colOff>
      <xdr:row>58</xdr:row>
      <xdr:rowOff>88480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79607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11351</xdr:rowOff>
    </xdr:from>
    <xdr:to>
      <xdr:col>72</xdr:col>
      <xdr:colOff>38100</xdr:colOff>
      <xdr:row>58</xdr:row>
      <xdr:rowOff>112951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5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104078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127333</xdr:rowOff>
    </xdr:from>
    <xdr:to>
      <xdr:col>67</xdr:col>
      <xdr:colOff>101600</xdr:colOff>
      <xdr:row>58</xdr:row>
      <xdr:rowOff>57483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74010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7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91163</xdr:rowOff>
    </xdr:from>
    <xdr:to>
      <xdr:col>85</xdr:col>
      <xdr:colOff>127000</xdr:colOff>
      <xdr:row>78</xdr:row>
      <xdr:rowOff>57858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121363"/>
          <a:ext cx="838200" cy="30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57858</xdr:rowOff>
    </xdr:from>
    <xdr:to>
      <xdr:col>81</xdr:col>
      <xdr:colOff>50800</xdr:colOff>
      <xdr:row>78</xdr:row>
      <xdr:rowOff>93128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30958"/>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83156</xdr:rowOff>
    </xdr:from>
    <xdr:to>
      <xdr:col>76</xdr:col>
      <xdr:colOff>114300</xdr:colOff>
      <xdr:row>78</xdr:row>
      <xdr:rowOff>93128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56256"/>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143927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83156</xdr:rowOff>
    </xdr:from>
    <xdr:to>
      <xdr:col>71</xdr:col>
      <xdr:colOff>177800</xdr:colOff>
      <xdr:row>78</xdr:row>
      <xdr:rowOff>115060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56256"/>
          <a:ext cx="889000" cy="3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145262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40363</xdr:rowOff>
    </xdr:from>
    <xdr:to>
      <xdr:col>85</xdr:col>
      <xdr:colOff>177800</xdr:colOff>
      <xdr:row>76</xdr:row>
      <xdr:rowOff>141963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0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63240</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92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7058</xdr:rowOff>
    </xdr:from>
    <xdr:to>
      <xdr:col>81</xdr:col>
      <xdr:colOff>101600</xdr:colOff>
      <xdr:row>78</xdr:row>
      <xdr:rowOff>108658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125185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5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42328</xdr:rowOff>
    </xdr:from>
    <xdr:to>
      <xdr:col>76</xdr:col>
      <xdr:colOff>165100</xdr:colOff>
      <xdr:row>78</xdr:row>
      <xdr:rowOff>143928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160455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32356</xdr:rowOff>
    </xdr:from>
    <xdr:to>
      <xdr:col>72</xdr:col>
      <xdr:colOff>38100</xdr:colOff>
      <xdr:row>78</xdr:row>
      <xdr:rowOff>133956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150483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64260</xdr:rowOff>
    </xdr:from>
    <xdr:to>
      <xdr:col>67</xdr:col>
      <xdr:colOff>101600</xdr:colOff>
      <xdr:row>78</xdr:row>
      <xdr:rowOff>165860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156987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53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67703</xdr:rowOff>
    </xdr:from>
    <xdr:to>
      <xdr:col>85</xdr:col>
      <xdr:colOff>127000</xdr:colOff>
      <xdr:row>96</xdr:row>
      <xdr:rowOff>69645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26903"/>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69645</xdr:rowOff>
    </xdr:from>
    <xdr:to>
      <xdr:col>81</xdr:col>
      <xdr:colOff>50800</xdr:colOff>
      <xdr:row>96</xdr:row>
      <xdr:rowOff>81676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28845"/>
          <a:ext cx="889000" cy="1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66824</xdr:rowOff>
    </xdr:from>
    <xdr:to>
      <xdr:col>76</xdr:col>
      <xdr:colOff>114300</xdr:colOff>
      <xdr:row>96</xdr:row>
      <xdr:rowOff>81676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526024"/>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45469</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66824</xdr:rowOff>
    </xdr:from>
    <xdr:to>
      <xdr:col>71</xdr:col>
      <xdr:colOff>177800</xdr:colOff>
      <xdr:row>96</xdr:row>
      <xdr:rowOff>118549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526024"/>
          <a:ext cx="889000" cy="5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42566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50277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8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16903</xdr:rowOff>
    </xdr:from>
    <xdr:to>
      <xdr:col>85</xdr:col>
      <xdr:colOff>177800</xdr:colOff>
      <xdr:row>96</xdr:row>
      <xdr:rowOff>118503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39780</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2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18845</xdr:rowOff>
    </xdr:from>
    <xdr:to>
      <xdr:col>81</xdr:col>
      <xdr:colOff>101600</xdr:colOff>
      <xdr:row>96</xdr:row>
      <xdr:rowOff>120445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136972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5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30876</xdr:rowOff>
    </xdr:from>
    <xdr:to>
      <xdr:col>76</xdr:col>
      <xdr:colOff>165100</xdr:colOff>
      <xdr:row>96</xdr:row>
      <xdr:rowOff>132476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149003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6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16024</xdr:rowOff>
    </xdr:from>
    <xdr:to>
      <xdr:col>72</xdr:col>
      <xdr:colOff>38100</xdr:colOff>
      <xdr:row>96</xdr:row>
      <xdr:rowOff>117624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4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134151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25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67749</xdr:rowOff>
    </xdr:from>
    <xdr:to>
      <xdr:col>67</xdr:col>
      <xdr:colOff>101600</xdr:colOff>
      <xdr:row>96</xdr:row>
      <xdr:rowOff>169349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14426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0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年度は突発的な大規模事業（特別定額給付金（</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億円）、来島拠点複合施設整備（</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億円））を実施したため、結果として</a:t>
          </a:r>
          <a:r>
            <a:rPr kumimoji="1" lang="en-US" altLang="ja-JP" sz="1200">
              <a:latin typeface="ＭＳ Ｐゴシック" panose="020B0600070205080204" pitchFamily="50" charset="-128"/>
              <a:ea typeface="ＭＳ Ｐゴシック" panose="020B0600070205080204" pitchFamily="50" charset="-128"/>
            </a:rPr>
            <a:t>10.7</a:t>
          </a:r>
          <a:r>
            <a:rPr kumimoji="1" lang="ja-JP" altLang="en-US" sz="1200">
              <a:latin typeface="ＭＳ Ｐゴシック" panose="020B0600070205080204" pitchFamily="50" charset="-128"/>
              <a:ea typeface="ＭＳ Ｐゴシック" panose="020B0600070205080204" pitchFamily="50" charset="-128"/>
            </a:rPr>
            <a:t>億円と大幅に減少しました。また、コロナ禍の巣ごもり需要が落ち着いたためふるさと納税が減少し、基金積立金</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が減少しました。</a:t>
          </a:r>
        </a:p>
        <a:p>
          <a:r>
            <a:rPr kumimoji="1" lang="ja-JP" altLang="en-US" sz="1200">
              <a:latin typeface="ＭＳ Ｐゴシック" panose="020B0600070205080204" pitchFamily="50" charset="-128"/>
              <a:ea typeface="ＭＳ Ｐゴシック" panose="020B0600070205080204" pitchFamily="50" charset="-128"/>
            </a:rPr>
            <a:t>民生費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扶助費の増加に伴い年々増加傾向にありますが、令和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年度は保育所業務委託料</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の増加や住民税非課税世帯等臨時特別支援事業（</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百万円）の実施により大幅に増加しました。</a:t>
          </a:r>
        </a:p>
        <a:p>
          <a:r>
            <a:rPr kumimoji="1" lang="ja-JP" altLang="en-US" sz="1200">
              <a:latin typeface="ＭＳ Ｐゴシック" panose="020B0600070205080204" pitchFamily="50" charset="-128"/>
              <a:ea typeface="ＭＳ Ｐゴシック" panose="020B0600070205080204" pitchFamily="50" charset="-128"/>
            </a:rPr>
            <a:t>衛生費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新型コロナウイルスワクチン接種対策事業（</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百万円）、簡易水道事業会計補助金（</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億円）の増がありました。</a:t>
          </a:r>
        </a:p>
        <a:p>
          <a:r>
            <a:rPr kumimoji="1" lang="ja-JP" altLang="en-US" sz="1200">
              <a:latin typeface="ＭＳ Ｐゴシック" panose="020B0600070205080204" pitchFamily="50" charset="-128"/>
              <a:ea typeface="ＭＳ Ｐゴシック" panose="020B0600070205080204" pitchFamily="50" charset="-128"/>
            </a:rPr>
            <a:t>商工費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コロナ対策費（商工業者支援（</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百万円）、住民向け商品券配布（</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百万円））、琴引スキー場の臨時的経費（修繕料等</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百万円）が減少しました。</a:t>
          </a:r>
        </a:p>
        <a:p>
          <a:r>
            <a:rPr kumimoji="1" lang="ja-JP" altLang="en-US" sz="1200">
              <a:latin typeface="ＭＳ Ｐゴシック" panose="020B0600070205080204" pitchFamily="50" charset="-128"/>
              <a:ea typeface="ＭＳ Ｐゴシック" panose="020B0600070205080204" pitchFamily="50" charset="-128"/>
            </a:rPr>
            <a:t>教育費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年度は頓原球場ナイター照明整備（</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スクール構想に係る小中学校のネット環境整備や情報端末購入（</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百万円）を実施したため、結果として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億円と大幅に減少しました。</a:t>
          </a:r>
        </a:p>
        <a:p>
          <a:r>
            <a:rPr kumimoji="1" lang="ja-JP" altLang="en-US" sz="1200">
              <a:latin typeface="ＭＳ Ｐゴシック" panose="020B0600070205080204" pitchFamily="50" charset="-128"/>
              <a:ea typeface="ＭＳ Ｐゴシック" panose="020B0600070205080204" pitchFamily="50" charset="-128"/>
            </a:rPr>
            <a:t>公債費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これまでのカントリーエレベーター等の元金償還に加え、令和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年度に完了した大規模事業（光ケーブル整備、来島拠点複合施設建設、頓原球場ナイター照明整備、新衣掛団地建設等）の元金償還も数年後には始まるため、今後も増加傾向が続く見込みです。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財政調整基金残高・・・基金残高の増減はありません。前年度と比較して標準財政規模が</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億円増加（標準税収入額等＋</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百万円、普通交付税＋</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億円、特別交付税＋</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億円、臨時財政対策債発行可能額△</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百万円）したことから</a:t>
          </a:r>
          <a:r>
            <a:rPr kumimoji="1" lang="en-US" altLang="ja-JP" sz="1200">
              <a:latin typeface="ＭＳ ゴシック" pitchFamily="49" charset="-128"/>
              <a:ea typeface="ＭＳ ゴシック" pitchFamily="49" charset="-128"/>
            </a:rPr>
            <a:t>0.57</a:t>
          </a:r>
          <a:r>
            <a:rPr kumimoji="1" lang="ja-JP" altLang="en-US" sz="1200">
              <a:latin typeface="ＭＳ ゴシック" pitchFamily="49" charset="-128"/>
              <a:ea typeface="ＭＳ ゴシック" pitchFamily="49" charset="-128"/>
            </a:rPr>
            <a:t>ポイント低下しています。</a:t>
          </a:r>
        </a:p>
        <a:p>
          <a:r>
            <a:rPr kumimoji="1" lang="ja-JP" altLang="en-US" sz="1200">
              <a:latin typeface="ＭＳ ゴシック" pitchFamily="49" charset="-128"/>
              <a:ea typeface="ＭＳ ゴシック" pitchFamily="49" charset="-128"/>
            </a:rPr>
            <a:t>実質収支額・・・前年度と比較して実質収支額が</a:t>
          </a:r>
          <a:r>
            <a:rPr kumimoji="1" lang="en-US" altLang="ja-JP" sz="1200">
              <a:latin typeface="ＭＳ ゴシック" pitchFamily="49" charset="-128"/>
              <a:ea typeface="ＭＳ ゴシック" pitchFamily="49" charset="-128"/>
            </a:rPr>
            <a:t>73.2</a:t>
          </a:r>
          <a:r>
            <a:rPr kumimoji="1" lang="ja-JP" altLang="en-US" sz="1200">
              <a:latin typeface="ＭＳ ゴシック" pitchFamily="49" charset="-128"/>
              <a:ea typeface="ＭＳ ゴシック" pitchFamily="49" charset="-128"/>
            </a:rPr>
            <a:t>百万円増加したことから上昇しています。</a:t>
          </a:r>
        </a:p>
        <a:p>
          <a:r>
            <a:rPr kumimoji="1" lang="ja-JP" altLang="en-US" sz="1200">
              <a:latin typeface="ＭＳ ゴシック" pitchFamily="49" charset="-128"/>
              <a:ea typeface="ＭＳ ゴシック" pitchFamily="49" charset="-128"/>
            </a:rPr>
            <a:t>実質単年度収支・・・前年度と比較して単年度収支が</a:t>
          </a:r>
          <a:r>
            <a:rPr kumimoji="1" lang="en-US" altLang="ja-JP" sz="1200">
              <a:latin typeface="ＭＳ ゴシック" pitchFamily="49" charset="-128"/>
              <a:ea typeface="ＭＳ ゴシック" pitchFamily="49" charset="-128"/>
            </a:rPr>
            <a:t>37.5</a:t>
          </a:r>
          <a:r>
            <a:rPr kumimoji="1" lang="ja-JP" altLang="en-US" sz="1200">
              <a:latin typeface="ＭＳ ゴシック" pitchFamily="49" charset="-128"/>
              <a:ea typeface="ＭＳ ゴシック" pitchFamily="49" charset="-128"/>
            </a:rPr>
            <a:t>百万円の増加し、繰上償還額が</a:t>
          </a:r>
          <a:r>
            <a:rPr kumimoji="1" lang="en-US" altLang="ja-JP" sz="1200">
              <a:latin typeface="ＭＳ ゴシック" pitchFamily="49" charset="-128"/>
              <a:ea typeface="ＭＳ ゴシック" pitchFamily="49" charset="-128"/>
            </a:rPr>
            <a:t>17.5</a:t>
          </a:r>
          <a:r>
            <a:rPr kumimoji="1" lang="ja-JP" altLang="en-US" sz="1200">
              <a:latin typeface="ＭＳ ゴシック" pitchFamily="49" charset="-128"/>
              <a:ea typeface="ＭＳ ゴシック" pitchFamily="49" charset="-128"/>
            </a:rPr>
            <a:t>百万円減少した結果、実質単年度収支は</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百万円増加しました。そのため比率は上昇しています。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いずれの会計も黒字決算となっています。</a:t>
          </a:r>
        </a:p>
        <a:p>
          <a:r>
            <a:rPr kumimoji="1" lang="ja-JP" altLang="en-US" sz="1100">
              <a:latin typeface="ＭＳ ゴシック" pitchFamily="49" charset="-128"/>
              <a:ea typeface="ＭＳ ゴシック" pitchFamily="49" charset="-128"/>
            </a:rPr>
            <a:t>　一般会計では、平成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年度以降平成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年度までは、町債の繰上償還を実施しても財政調整基金と減債基金を取り崩さない財政運営ができるなど収支改善が進んでいましたが、平成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年度は収支不足から減債基金</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百万円を取り崩して決算しました。令和元年度は繰越事業において余剰財源が生まれたため、両基金を取り崩すことなく決算できましたが、令和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年度は収支不足のため減債基金を</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百万円取り崩しています。令和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年度は普通交付税・特別交付税が見込みより多く交付されたなどの理由から余剰財源が生まれたため、両基金を取り崩すことなく決算しました。</a:t>
          </a:r>
        </a:p>
        <a:p>
          <a:r>
            <a:rPr kumimoji="1" lang="ja-JP" altLang="en-US" sz="1100">
              <a:latin typeface="ＭＳ ゴシック" pitchFamily="49" charset="-128"/>
              <a:ea typeface="ＭＳ ゴシック" pitchFamily="49" charset="-128"/>
            </a:rPr>
            <a:t>　町の歳入の約半分を占める普通交付税の町合併に伴う加算措置が、令和元年度で終了しました。国の法律改正等もあり普通交付税額は減っていませんが、今後は人口急減補正分の減額等により、一般財源の確保が厳しい状況となる可能性があります。計画的かつ効果的、適正規模の事業実施により、健全な行財政運営を維持する必要があります。</a:t>
          </a:r>
        </a:p>
        <a:p>
          <a:r>
            <a:rPr kumimoji="1" lang="ja-JP" altLang="en-US" sz="1100">
              <a:latin typeface="ＭＳ ゴシック" pitchFamily="49" charset="-128"/>
              <a:ea typeface="ＭＳ ゴシック" pitchFamily="49" charset="-128"/>
            </a:rPr>
            <a:t>　飯南病院事業会計は、新型コロナウイルス感染症対策に伴う国県補助金や町の一般会計からの補助金（財源はコロナ臨時交付金）などの収入が多額にあったため、黒字額が大きくなっています。</a:t>
          </a:r>
        </a:p>
        <a:p>
          <a:r>
            <a:rPr kumimoji="1" lang="ja-JP" altLang="en-US" sz="1100">
              <a:latin typeface="ＭＳ ゴシック" pitchFamily="49" charset="-128"/>
              <a:ea typeface="ＭＳ ゴシック" pitchFamily="49" charset="-128"/>
            </a:rPr>
            <a:t>　簡易水道事業会計と下水道事業会計は、令和元年度から法適用公営企業会計に移行したため、平成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年度以前の数値はその他会計に含んでいます。</a:t>
          </a:r>
        </a:p>
        <a:p>
          <a:r>
            <a:rPr kumimoji="1" lang="ja-JP" altLang="en-US" sz="1100">
              <a:latin typeface="ＭＳ ゴシック" pitchFamily="49" charset="-128"/>
              <a:ea typeface="ＭＳ ゴシック" pitchFamily="49" charset="-128"/>
            </a:rPr>
            <a:t>　国民健康保険事業特別会計の平成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年度の比率が突出している理由は、平成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年度に県から交付された療養給付費負担金交付金の超過交付分を、平成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年度に精算還付する必要があり、その財源とするため翌年度繰越額を</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百万円（平成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0.5</a:t>
          </a:r>
          <a:r>
            <a:rPr kumimoji="1" lang="ja-JP" altLang="en-US" sz="1100">
              <a:latin typeface="ＭＳ ゴシック" pitchFamily="49" charset="-128"/>
              <a:ea typeface="ＭＳ ゴシック" pitchFamily="49" charset="-128"/>
            </a:rPr>
            <a:t>百万円）となるよう調整したため比率が大きくなっています。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令和</a:t>
          </a:r>
          <a:r>
            <a:rPr kumimoji="1" lang="en-US" altLang="ja-JP" sz="950">
              <a:latin typeface="ＭＳ ゴシック" pitchFamily="49" charset="-128"/>
              <a:ea typeface="ＭＳ ゴシック" pitchFamily="49" charset="-128"/>
            </a:rPr>
            <a:t>2</a:t>
          </a:r>
          <a:r>
            <a:rPr kumimoji="1" lang="ja-JP" altLang="en-US" sz="950">
              <a:latin typeface="ＭＳ ゴシック" pitchFamily="49" charset="-128"/>
              <a:ea typeface="ＭＳ ゴシック" pitchFamily="49" charset="-128"/>
            </a:rPr>
            <a:t>年度に行った繰上償還の効果（元利償還金△</a:t>
          </a:r>
          <a:r>
            <a:rPr kumimoji="1" lang="en-US" altLang="ja-JP" sz="950">
              <a:latin typeface="ＭＳ ゴシック" pitchFamily="49" charset="-128"/>
              <a:ea typeface="ＭＳ ゴシック" pitchFamily="49" charset="-128"/>
            </a:rPr>
            <a:t>18.6</a:t>
          </a:r>
          <a:r>
            <a:rPr kumimoji="1" lang="ja-JP" altLang="en-US" sz="950">
              <a:latin typeface="ＭＳ ゴシック" pitchFamily="49" charset="-128"/>
              <a:ea typeface="ＭＳ ゴシック" pitchFamily="49" charset="-128"/>
            </a:rPr>
            <a:t>百万円）などもあり、元利償還金は</a:t>
          </a:r>
          <a:r>
            <a:rPr kumimoji="1" lang="en-US" altLang="ja-JP" sz="950">
              <a:latin typeface="ＭＳ ゴシック" pitchFamily="49" charset="-128"/>
              <a:ea typeface="ＭＳ ゴシック" pitchFamily="49" charset="-128"/>
            </a:rPr>
            <a:t>4</a:t>
          </a:r>
          <a:r>
            <a:rPr kumimoji="1" lang="ja-JP" altLang="en-US" sz="950">
              <a:latin typeface="ＭＳ ゴシック" pitchFamily="49" charset="-128"/>
              <a:ea typeface="ＭＳ ゴシック" pitchFamily="49" charset="-128"/>
            </a:rPr>
            <a:t>百万円の微増にとどまりました。しかし今後は、カントリーエレベーター整備補助や新庁舎建設、光ケーブル整備、頓原・来島拠点複合施設建設、新衣掛団地建設などの大規模事業の元金償還時期が重なっていくため、元利償還金は基本的には増加傾向にあると考えています。また合併前後に集中的に行った上下水道施設の整備に対する特別会計への補助（公営企業債の元利償還金に対する繰入金）が高い水準で推移しています。</a:t>
          </a:r>
        </a:p>
        <a:p>
          <a:r>
            <a:rPr kumimoji="1" lang="ja-JP" altLang="en-US" sz="950">
              <a:latin typeface="ＭＳ ゴシック" pitchFamily="49" charset="-128"/>
              <a:ea typeface="ＭＳ ゴシック" pitchFamily="49" charset="-128"/>
            </a:rPr>
            <a:t>　町債残高は、町合併から平成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年度決算まで減少してきましたが、平成</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年度以降は増加に転じているほか、近年の集中した大規模建設事業の実施や今後予定されている大規模事業により、町債の年間償還額は令和</a:t>
          </a:r>
          <a:r>
            <a:rPr kumimoji="1" lang="en-US" altLang="ja-JP" sz="950">
              <a:latin typeface="ＭＳ ゴシック" pitchFamily="49" charset="-128"/>
              <a:ea typeface="ＭＳ ゴシック" pitchFamily="49" charset="-128"/>
            </a:rPr>
            <a:t>9</a:t>
          </a:r>
          <a:r>
            <a:rPr kumimoji="1" lang="ja-JP" altLang="en-US" sz="950">
              <a:latin typeface="ＭＳ ゴシック" pitchFamily="49" charset="-128"/>
              <a:ea typeface="ＭＳ ゴシック" pitchFamily="49" charset="-128"/>
            </a:rPr>
            <a:t>年度までに令和</a:t>
          </a:r>
          <a:r>
            <a:rPr kumimoji="1" lang="en-US" altLang="ja-JP" sz="950">
              <a:latin typeface="ＭＳ ゴシック" pitchFamily="49" charset="-128"/>
              <a:ea typeface="ＭＳ ゴシック" pitchFamily="49" charset="-128"/>
            </a:rPr>
            <a:t>3</a:t>
          </a:r>
          <a:r>
            <a:rPr kumimoji="1" lang="ja-JP" altLang="en-US" sz="950">
              <a:latin typeface="ＭＳ ゴシック" pitchFamily="49" charset="-128"/>
              <a:ea typeface="ＭＳ ゴシック" pitchFamily="49" charset="-128"/>
            </a:rPr>
            <a:t>年度決算額から最大</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億円増加する見込みです（令和</a:t>
          </a:r>
          <a:r>
            <a:rPr kumimoji="1" lang="en-US" altLang="ja-JP" sz="950">
              <a:latin typeface="ＭＳ ゴシック" pitchFamily="49" charset="-128"/>
              <a:ea typeface="ＭＳ ゴシック" pitchFamily="49" charset="-128"/>
            </a:rPr>
            <a:t>4</a:t>
          </a:r>
          <a:r>
            <a:rPr kumimoji="1" lang="ja-JP" altLang="en-US" sz="950">
              <a:latin typeface="ＭＳ ゴシック" pitchFamily="49" charset="-128"/>
              <a:ea typeface="ＭＳ ゴシック" pitchFamily="49" charset="-128"/>
            </a:rPr>
            <a:t>年度中期財政計画）。単年度比率は令和</a:t>
          </a:r>
          <a:r>
            <a:rPr kumimoji="1" lang="en-US" altLang="ja-JP" sz="950">
              <a:latin typeface="ＭＳ ゴシック" pitchFamily="49" charset="-128"/>
              <a:ea typeface="ＭＳ ゴシック" pitchFamily="49" charset="-128"/>
            </a:rPr>
            <a:t>8</a:t>
          </a:r>
          <a:r>
            <a:rPr kumimoji="1" lang="ja-JP" altLang="en-US" sz="950">
              <a:latin typeface="ＭＳ ゴシック" pitchFamily="49" charset="-128"/>
              <a:ea typeface="ＭＳ ゴシック" pitchFamily="49" charset="-128"/>
            </a:rPr>
            <a:t>年度に</a:t>
          </a:r>
          <a:r>
            <a:rPr kumimoji="1" lang="en-US" altLang="ja-JP" sz="950">
              <a:latin typeface="ＭＳ ゴシック" pitchFamily="49" charset="-128"/>
              <a:ea typeface="ＭＳ ゴシック" pitchFamily="49" charset="-128"/>
            </a:rPr>
            <a:t>17.8</a:t>
          </a:r>
          <a:r>
            <a:rPr kumimoji="1" lang="ja-JP" altLang="en-US" sz="950">
              <a:latin typeface="ＭＳ ゴシック" pitchFamily="49" charset="-128"/>
              <a:ea typeface="ＭＳ ゴシック" pitchFamily="49" charset="-128"/>
            </a:rPr>
            <a:t>％、繰上償還を実施しない場合の実質公債費比率は令和</a:t>
          </a:r>
          <a:r>
            <a:rPr kumimoji="1" lang="en-US" altLang="ja-JP" sz="950">
              <a:latin typeface="ＭＳ ゴシック" pitchFamily="49" charset="-128"/>
              <a:ea typeface="ＭＳ ゴシック" pitchFamily="49" charset="-128"/>
            </a:rPr>
            <a:t>9</a:t>
          </a:r>
          <a:r>
            <a:rPr kumimoji="1" lang="ja-JP" altLang="en-US" sz="950">
              <a:latin typeface="ＭＳ ゴシック" pitchFamily="49" charset="-128"/>
              <a:ea typeface="ＭＳ ゴシック" pitchFamily="49" charset="-128"/>
            </a:rPr>
            <a:t>年度決算時に</a:t>
          </a:r>
          <a:r>
            <a:rPr kumimoji="1" lang="en-US" altLang="ja-JP" sz="950">
              <a:latin typeface="ＭＳ ゴシック" pitchFamily="49" charset="-128"/>
              <a:ea typeface="ＭＳ ゴシック" pitchFamily="49" charset="-128"/>
            </a:rPr>
            <a:t>16.5</a:t>
          </a:r>
          <a:r>
            <a:rPr kumimoji="1" lang="ja-JP" altLang="en-US" sz="950">
              <a:latin typeface="ＭＳ ゴシック" pitchFamily="49" charset="-128"/>
              <a:ea typeface="ＭＳ ゴシック" pitchFamily="49" charset="-128"/>
            </a:rPr>
            <a:t>％となる見込みで、起債に制限のかかる</a:t>
          </a:r>
          <a:r>
            <a:rPr kumimoji="1" lang="en-US" altLang="ja-JP" sz="950">
              <a:latin typeface="ＭＳ ゴシック" pitchFamily="49" charset="-128"/>
              <a:ea typeface="ＭＳ ゴシック" pitchFamily="49" charset="-128"/>
            </a:rPr>
            <a:t>18</a:t>
          </a:r>
          <a:r>
            <a:rPr kumimoji="1" lang="ja-JP" altLang="en-US" sz="950">
              <a:latin typeface="ＭＳ ゴシック" pitchFamily="49" charset="-128"/>
              <a:ea typeface="ＭＳ ゴシック" pitchFamily="49" charset="-128"/>
            </a:rPr>
            <a:t>％に非常に近い数値となります。今後も計画的な繰上償還や新規発行額の抑制を行い、比率上昇の要因となる元利償還金の削減に努める必要があります。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町合併以降、繰上償還の効果で「一般会計等に係る地方債の現在高」は確実に減少し、平成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年度末に</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億円を下回りました。しかし平成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年度以降、カントリエレベーターや新庁舎、拠点複合施設などの大規模建設事業の実施に伴い多額の町債を発行したため、平成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年度以降、町債残高は増加に転じています。町債残高は令和元年度末に再び</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億円を超え、令和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年度は来島拠点複合施設建設などの大規模事業実施の影響で</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億円増加、令和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年度も豪雨災害などにより</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百万円増加しました。しばらくは</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億円を超える水準が続くと見込んでいます。</a:t>
          </a:r>
        </a:p>
        <a:p>
          <a:r>
            <a:rPr kumimoji="1" lang="ja-JP" altLang="en-US" sz="1100">
              <a:latin typeface="ＭＳ ゴシック" pitchFamily="49" charset="-128"/>
              <a:ea typeface="ＭＳ ゴシック" pitchFamily="49" charset="-128"/>
            </a:rPr>
            <a:t>　今後も計画的に繰上償還を実施すること、償還額以上の町債を発行しないなど町債の新規発行の抑制を行うことで、将来負担比率を上昇させる要因の「一般会計等に係る地方債の現在高」の確実な縮減に努めます。</a:t>
          </a:r>
        </a:p>
        <a:p>
          <a:r>
            <a:rPr kumimoji="1" lang="ja-JP" altLang="en-US" sz="1100">
              <a:latin typeface="ＭＳ ゴシック" pitchFamily="49" charset="-128"/>
              <a:ea typeface="ＭＳ ゴシック" pitchFamily="49" charset="-128"/>
            </a:rPr>
            <a:t>　「充当可能基金」のうち特定目的基金については、各施策の財源として適宜取り崩して有効に活用しました。また令和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年度の余剰財源を活用し減債基金に</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百万円積立しています。（直近では令和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年度に減債基金を</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百万円取崩）</a:t>
          </a:r>
        </a:p>
        <a:p>
          <a:r>
            <a:rPr kumimoji="1" lang="ja-JP" altLang="en-US" sz="1100">
              <a:latin typeface="ＭＳ ゴシック" pitchFamily="49" charset="-128"/>
              <a:ea typeface="ＭＳ ゴシック" pitchFamily="49" charset="-128"/>
            </a:rPr>
            <a:t>　国債・定期預金などの安全な手法での運用を引き続き行っていくほか、災害などの緊急時に備えた総額の確保、普通交付税の減額などによる将来の財政需要にも備えていきます。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島根県飯南町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国債等の有価証券として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億円を運用するなどして運用益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百万円を積み立てたほか、ふるさと応援寄附金により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百万円、ダム関係の交付金により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百万円、バス更新負担金により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年度は普通交付税・特別交付税が見込みより多く交付されたなどの理由から、減債基金に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百万円、若者女性応援基金に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百万円を取り崩して必要な事業に活用したため基金総額は増加しています。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国債等の有価証券で運用益を生み出しながら、必要な事業に活用していきます。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①まちづくり基金・・・町民の連帯の強化及び地域振興に活用する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②ふるさと応援基金・・・ふるさと納税の寄附金を積み立て、まちづくりに活用する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③若者女性応援基金・・・飯南町総合戦略に掲げる若者・女性に関する目標を達成するために活用する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④福祉基金・・・社会福祉に関する町民の自主的な活動を促進する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⑤自然環境保全対策基金・・・本町の自然環境を後世に伝え、町民の健康で快適な生活環境を確保するための機能の維持と保全を行う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①・・・普通交付税・特別交付税が見込みより多く交付されたなどの理由から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②・・・人材育成などの必要な事業のために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百万円を取り崩したが、寄附金額の半額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③・・・普通交付税・特別交付税が見込みより多く交付されたなどの理由から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⑤・・・彩りの森（志津見）の除草や植栽もみじの維持管理などに必要な経費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①・・・果実運用益を生み出すことを主体とする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②・・・ふるさと応援寄附金を積み立て、まちづくりのために活用していく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③・・・飯南町総合戦略に掲げる若者・女性に関する目標を達成するために活用していく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④・・・社会福祉に関する町民の自主的な活動の促進のために活用していく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⑤・・・彩りの森（志津見）の除草や植栽もみじの維持管理などのために活用していく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増減はありません。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伴う交付税、税収の減少に加え、近年の大規模事業実施による公債費の増加などにより、収支不足が見込まれることから、今後は取り崩す可能性がありますが、本基金は大規模災害時など緊急的に資金が必要な場合に重要な財源となるため、少なくとも現在の基金額は確保していく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年度は普通交付税・特別交付税が見込みより多く交付されたなどの理由から追加で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国債等の運用益の積み立てを行いながら、将来の公債費の削減のために必要な額は取り崩し活用していきます。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年度の新庁舎建設のほか、頓原・来島公民館を移転新築（多機能化）したことなどから有形固定資産減価償却率は類似団体平均より低い水準ですが、比率は上昇しており、施設の老朽化が進んでいます。</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人口減少による税収や普通交付税の減少、社会保障経費の増加などにより核施設の維持費に活用できる財源が減っていく中、全ての公共施設をこれまで同様に維持・運営していく費用を確保することは困難であると考えています。施設の計画的な更新や維持修繕、統廃合、複合化、多機能化を基本として、適切な施設の維持・運営に努めていき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xdr:cNvCxnSpPr/>
      </xdr:nvCxnSpPr>
      <xdr:spPr>
        <a:xfrm flipV="1">
          <a:off x="4300220" y="5198745"/>
          <a:ext cx="1270" cy="134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xdr:cNvSpPr txBox="1"/>
      </xdr:nvSpPr>
      <xdr:spPr>
        <a:xfrm>
          <a:off x="4352925" y="65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xdr:cNvCxnSpPr/>
      </xdr:nvCxnSpPr>
      <xdr:spPr>
        <a:xfrm>
          <a:off x="4213225" y="65420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xdr:cNvSpPr txBox="1"/>
      </xdr:nvSpPr>
      <xdr:spPr>
        <a:xfrm>
          <a:off x="4352925" y="49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xdr:cNvCxnSpPr/>
      </xdr:nvCxnSpPr>
      <xdr:spPr>
        <a:xfrm>
          <a:off x="4213225" y="51987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2" name="有形固定資産減価償却率平均値テキスト"/>
        <xdr:cNvSpPr txBox="1"/>
      </xdr:nvSpPr>
      <xdr:spPr>
        <a:xfrm>
          <a:off x="4352925" y="6010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xdr:cNvSpPr/>
      </xdr:nvSpPr>
      <xdr:spPr>
        <a:xfrm>
          <a:off x="4251325" y="6032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xdr:cNvSpPr/>
      </xdr:nvSpPr>
      <xdr:spPr>
        <a:xfrm>
          <a:off x="3616325" y="5995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75" name="フローチャート: 判断 74"/>
        <xdr:cNvSpPr/>
      </xdr:nvSpPr>
      <xdr:spPr>
        <a:xfrm>
          <a:off x="2930525" y="60106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76" name="フローチャート: 判断 75"/>
        <xdr:cNvSpPr/>
      </xdr:nvSpPr>
      <xdr:spPr>
        <a:xfrm>
          <a:off x="2244725" y="59643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77" name="フローチャート: 判断 76"/>
        <xdr:cNvSpPr/>
      </xdr:nvSpPr>
      <xdr:spPr>
        <a:xfrm>
          <a:off x="1558925" y="59121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83" name="楕円 82"/>
        <xdr:cNvSpPr/>
      </xdr:nvSpPr>
      <xdr:spPr>
        <a:xfrm>
          <a:off x="4251325" y="57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58709</xdr:rowOff>
    </xdr:from>
    <xdr:ext cx="405111" cy="259045"/>
    <xdr:sp macro="" textlink="">
      <xdr:nvSpPr>
        <xdr:cNvPr id="84" name="有形固定資産減価償却率該当値テキスト"/>
        <xdr:cNvSpPr txBox="1"/>
      </xdr:nvSpPr>
      <xdr:spPr>
        <a:xfrm>
          <a:off x="4352925" y="564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145597</xdr:rowOff>
    </xdr:from>
    <xdr:to>
      <xdr:col>19</xdr:col>
      <xdr:colOff>187325</xdr:colOff>
      <xdr:row>30</xdr:row>
      <xdr:rowOff>75747</xdr:rowOff>
    </xdr:to>
    <xdr:sp macro="" textlink="">
      <xdr:nvSpPr>
        <xdr:cNvPr id="85" name="楕円 84"/>
        <xdr:cNvSpPr/>
      </xdr:nvSpPr>
      <xdr:spPr>
        <a:xfrm>
          <a:off x="3616325" y="57272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24947</xdr:rowOff>
    </xdr:from>
    <xdr:to>
      <xdr:col>23</xdr:col>
      <xdr:colOff>85725</xdr:colOff>
      <xdr:row>30</xdr:row>
      <xdr:rowOff>86632</xdr:rowOff>
    </xdr:to>
    <xdr:cxnSp macro="">
      <xdr:nvCxnSpPr>
        <xdr:cNvPr id="86" name="直線コネクタ 85"/>
        <xdr:cNvCxnSpPr/>
      </xdr:nvCxnSpPr>
      <xdr:spPr>
        <a:xfrm>
          <a:off x="3667125" y="5771697"/>
          <a:ext cx="635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117838</xdr:rowOff>
    </xdr:from>
    <xdr:to>
      <xdr:col>15</xdr:col>
      <xdr:colOff>187325</xdr:colOff>
      <xdr:row>30</xdr:row>
      <xdr:rowOff>47988</xdr:rowOff>
    </xdr:to>
    <xdr:sp macro="" textlink="">
      <xdr:nvSpPr>
        <xdr:cNvPr id="87" name="楕円 86"/>
        <xdr:cNvSpPr/>
      </xdr:nvSpPr>
      <xdr:spPr>
        <a:xfrm>
          <a:off x="2930525" y="56994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24947</xdr:rowOff>
    </xdr:to>
    <xdr:cxnSp macro="">
      <xdr:nvCxnSpPr>
        <xdr:cNvPr id="88" name="直線コネクタ 87"/>
        <xdr:cNvCxnSpPr/>
      </xdr:nvCxnSpPr>
      <xdr:spPr>
        <a:xfrm>
          <a:off x="2981325" y="5743938"/>
          <a:ext cx="6858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96248</xdr:rowOff>
    </xdr:from>
    <xdr:to>
      <xdr:col>11</xdr:col>
      <xdr:colOff>187325</xdr:colOff>
      <xdr:row>30</xdr:row>
      <xdr:rowOff>26398</xdr:rowOff>
    </xdr:to>
    <xdr:sp macro="" textlink="">
      <xdr:nvSpPr>
        <xdr:cNvPr id="89" name="楕円 88"/>
        <xdr:cNvSpPr/>
      </xdr:nvSpPr>
      <xdr:spPr>
        <a:xfrm>
          <a:off x="2244725" y="56778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147048</xdr:rowOff>
    </xdr:from>
    <xdr:to>
      <xdr:col>15</xdr:col>
      <xdr:colOff>136525</xdr:colOff>
      <xdr:row>29</xdr:row>
      <xdr:rowOff>168638</xdr:rowOff>
    </xdr:to>
    <xdr:cxnSp macro="">
      <xdr:nvCxnSpPr>
        <xdr:cNvPr id="90" name="直線コネクタ 89"/>
        <xdr:cNvCxnSpPr/>
      </xdr:nvCxnSpPr>
      <xdr:spPr>
        <a:xfrm>
          <a:off x="2295525" y="5728698"/>
          <a:ext cx="685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59236</xdr:rowOff>
    </xdr:from>
    <xdr:to>
      <xdr:col>7</xdr:col>
      <xdr:colOff>187325</xdr:colOff>
      <xdr:row>29</xdr:row>
      <xdr:rowOff>160836</xdr:rowOff>
    </xdr:to>
    <xdr:sp macro="" textlink="">
      <xdr:nvSpPr>
        <xdr:cNvPr id="91" name="楕円 90"/>
        <xdr:cNvSpPr/>
      </xdr:nvSpPr>
      <xdr:spPr>
        <a:xfrm>
          <a:off x="1558925" y="5640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110036</xdr:rowOff>
    </xdr:from>
    <xdr:to>
      <xdr:col>11</xdr:col>
      <xdr:colOff>136525</xdr:colOff>
      <xdr:row>29</xdr:row>
      <xdr:rowOff>147048</xdr:rowOff>
    </xdr:to>
    <xdr:cxnSp macro="">
      <xdr:nvCxnSpPr>
        <xdr:cNvPr id="92" name="直線コネクタ 91"/>
        <xdr:cNvCxnSpPr/>
      </xdr:nvCxnSpPr>
      <xdr:spPr>
        <a:xfrm>
          <a:off x="1609725" y="5691686"/>
          <a:ext cx="6858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3" name="n_1aveValue有形固定資産減価償却率"/>
        <xdr:cNvSpPr txBox="1"/>
      </xdr:nvSpPr>
      <xdr:spPr>
        <a:xfrm>
          <a:off x="3470919" y="608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20065</xdr:rowOff>
    </xdr:from>
    <xdr:ext cx="405111" cy="259045"/>
    <xdr:sp macro="" textlink="">
      <xdr:nvSpPr>
        <xdr:cNvPr id="94" name="n_2aveValue有形固定資産減価償却率"/>
        <xdr:cNvSpPr txBox="1"/>
      </xdr:nvSpPr>
      <xdr:spPr>
        <a:xfrm>
          <a:off x="2797819" y="609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95" name="n_3aveValue有形固定資産減価償却率"/>
        <xdr:cNvSpPr txBox="1"/>
      </xdr:nvSpPr>
      <xdr:spPr>
        <a:xfrm>
          <a:off x="2112019" y="605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86649</xdr:rowOff>
    </xdr:from>
    <xdr:ext cx="405111" cy="259045"/>
    <xdr:sp macro="" textlink="">
      <xdr:nvSpPr>
        <xdr:cNvPr id="96" name="n_4aveValue有形固定資産減価償却率"/>
        <xdr:cNvSpPr txBox="1"/>
      </xdr:nvSpPr>
      <xdr:spPr>
        <a:xfrm>
          <a:off x="1426219" y="599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92274</xdr:rowOff>
    </xdr:from>
    <xdr:ext cx="405111" cy="259045"/>
    <xdr:sp macro="" textlink="">
      <xdr:nvSpPr>
        <xdr:cNvPr id="97" name="n_1mainValue有形固定資産減価償却率"/>
        <xdr:cNvSpPr txBox="1"/>
      </xdr:nvSpPr>
      <xdr:spPr>
        <a:xfrm>
          <a:off x="3470919" y="550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64515</xdr:rowOff>
    </xdr:from>
    <xdr:ext cx="405111" cy="259045"/>
    <xdr:sp macro="" textlink="">
      <xdr:nvSpPr>
        <xdr:cNvPr id="98" name="n_2mainValue有形固定資産減価償却率"/>
        <xdr:cNvSpPr txBox="1"/>
      </xdr:nvSpPr>
      <xdr:spPr>
        <a:xfrm>
          <a:off x="2797819" y="548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9" name="n_3mainValue有形固定資産減価償却率"/>
        <xdr:cNvSpPr txBox="1"/>
      </xdr:nvSpPr>
      <xdr:spPr>
        <a:xfrm>
          <a:off x="2112019" y="545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5913</xdr:rowOff>
    </xdr:from>
    <xdr:ext cx="405111" cy="259045"/>
    <xdr:sp macro="" textlink="">
      <xdr:nvSpPr>
        <xdr:cNvPr id="100" name="n_4mainValue有形固定資産減価償却率"/>
        <xdr:cNvSpPr txBox="1"/>
      </xdr:nvSpPr>
      <xdr:spPr>
        <a:xfrm>
          <a:off x="1426219" y="542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町債残高は、一般会計において約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億円で前年度から約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億円増加しました。類似団体と住民一人当たりの町債残高を比較すると、類似団体が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万円であるのに対し本町は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倍の債務が残っています。そのため、債務償還比率も類似団体より大きな値となっています。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計画的な事業執行による町債の発行抑制や平準化のほか、繰上償還による町債残高の削減などに努め、少なくとも類似団体平均に近づくよう取り組みます。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xdr:cNvCxnSpPr/>
      </xdr:nvCxnSpPr>
      <xdr:spPr>
        <a:xfrm flipV="1">
          <a:off x="13323570" y="5169958"/>
          <a:ext cx="1269" cy="122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xdr:cNvSpPr txBox="1"/>
      </xdr:nvSpPr>
      <xdr:spPr>
        <a:xfrm>
          <a:off x="13376275" y="640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xdr:cNvCxnSpPr/>
      </xdr:nvCxnSpPr>
      <xdr:spPr>
        <a:xfrm>
          <a:off x="13255625" y="6398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xdr:cNvSpPr txBox="1"/>
      </xdr:nvSpPr>
      <xdr:spPr>
        <a:xfrm>
          <a:off x="13376275" y="5345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xdr:cNvSpPr/>
      </xdr:nvSpPr>
      <xdr:spPr>
        <a:xfrm>
          <a:off x="13293725" y="54877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xdr:cNvSpPr/>
      </xdr:nvSpPr>
      <xdr:spPr>
        <a:xfrm>
          <a:off x="126396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37" name="フローチャート: 判断 136"/>
        <xdr:cNvSpPr/>
      </xdr:nvSpPr>
      <xdr:spPr>
        <a:xfrm>
          <a:off x="11953875" y="5824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38" name="フローチャート: 判断 137"/>
        <xdr:cNvSpPr/>
      </xdr:nvSpPr>
      <xdr:spPr>
        <a:xfrm>
          <a:off x="11268075" y="5844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39" name="フローチャート: 判断 138"/>
        <xdr:cNvSpPr/>
      </xdr:nvSpPr>
      <xdr:spPr>
        <a:xfrm>
          <a:off x="10582275" y="58303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105389</xdr:rowOff>
    </xdr:from>
    <xdr:to>
      <xdr:col>76</xdr:col>
      <xdr:colOff>73025</xdr:colOff>
      <xdr:row>34</xdr:row>
      <xdr:rowOff>35539</xdr:rowOff>
    </xdr:to>
    <xdr:sp macro="" textlink="">
      <xdr:nvSpPr>
        <xdr:cNvPr id="145" name="楕円 144"/>
        <xdr:cNvSpPr/>
      </xdr:nvSpPr>
      <xdr:spPr>
        <a:xfrm>
          <a:off x="13293725" y="6347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20316</xdr:rowOff>
    </xdr:from>
    <xdr:ext cx="469744" cy="259045"/>
    <xdr:sp macro="" textlink="">
      <xdr:nvSpPr>
        <xdr:cNvPr id="146" name="債務償還比率該当値テキスト"/>
        <xdr:cNvSpPr txBox="1"/>
      </xdr:nvSpPr>
      <xdr:spPr>
        <a:xfrm>
          <a:off x="13376275" y="626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91006</xdr:rowOff>
    </xdr:from>
    <xdr:to>
      <xdr:col>72</xdr:col>
      <xdr:colOff>123825</xdr:colOff>
      <xdr:row>35</xdr:row>
      <xdr:rowOff>21156</xdr:rowOff>
    </xdr:to>
    <xdr:sp macro="" textlink="">
      <xdr:nvSpPr>
        <xdr:cNvPr id="147" name="楕円 146"/>
        <xdr:cNvSpPr/>
      </xdr:nvSpPr>
      <xdr:spPr>
        <a:xfrm>
          <a:off x="12639675" y="6498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156189</xdr:rowOff>
    </xdr:from>
    <xdr:to>
      <xdr:col>76</xdr:col>
      <xdr:colOff>22225</xdr:colOff>
      <xdr:row>34</xdr:row>
      <xdr:rowOff>141806</xdr:rowOff>
    </xdr:to>
    <xdr:cxnSp macro="">
      <xdr:nvCxnSpPr>
        <xdr:cNvPr id="148" name="直線コネクタ 147"/>
        <xdr:cNvCxnSpPr/>
      </xdr:nvCxnSpPr>
      <xdr:spPr>
        <a:xfrm flipV="1">
          <a:off x="12690475" y="6398239"/>
          <a:ext cx="635000" cy="1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118713</xdr:rowOff>
    </xdr:from>
    <xdr:to>
      <xdr:col>68</xdr:col>
      <xdr:colOff>123825</xdr:colOff>
      <xdr:row>35</xdr:row>
      <xdr:rowOff>48863</xdr:rowOff>
    </xdr:to>
    <xdr:sp macro="" textlink="">
      <xdr:nvSpPr>
        <xdr:cNvPr id="149" name="楕円 148"/>
        <xdr:cNvSpPr/>
      </xdr:nvSpPr>
      <xdr:spPr>
        <a:xfrm>
          <a:off x="11953875" y="65258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141806</xdr:rowOff>
    </xdr:from>
    <xdr:to>
      <xdr:col>72</xdr:col>
      <xdr:colOff>73025</xdr:colOff>
      <xdr:row>34</xdr:row>
      <xdr:rowOff>169513</xdr:rowOff>
    </xdr:to>
    <xdr:cxnSp macro="">
      <xdr:nvCxnSpPr>
        <xdr:cNvPr id="150" name="直線コネクタ 149"/>
        <xdr:cNvCxnSpPr/>
      </xdr:nvCxnSpPr>
      <xdr:spPr>
        <a:xfrm flipV="1">
          <a:off x="12004675" y="6548956"/>
          <a:ext cx="6858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122121</xdr:rowOff>
    </xdr:from>
    <xdr:to>
      <xdr:col>64</xdr:col>
      <xdr:colOff>123825</xdr:colOff>
      <xdr:row>34</xdr:row>
      <xdr:rowOff>52271</xdr:rowOff>
    </xdr:to>
    <xdr:sp macro="" textlink="">
      <xdr:nvSpPr>
        <xdr:cNvPr id="151" name="楕円 150"/>
        <xdr:cNvSpPr/>
      </xdr:nvSpPr>
      <xdr:spPr>
        <a:xfrm>
          <a:off x="11268075" y="6364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1471</xdr:rowOff>
    </xdr:from>
    <xdr:to>
      <xdr:col>68</xdr:col>
      <xdr:colOff>73025</xdr:colOff>
      <xdr:row>34</xdr:row>
      <xdr:rowOff>169513</xdr:rowOff>
    </xdr:to>
    <xdr:cxnSp macro="">
      <xdr:nvCxnSpPr>
        <xdr:cNvPr id="152" name="直線コネクタ 151"/>
        <xdr:cNvCxnSpPr/>
      </xdr:nvCxnSpPr>
      <xdr:spPr>
        <a:xfrm>
          <a:off x="11318875" y="6408621"/>
          <a:ext cx="685800" cy="1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157205</xdr:rowOff>
    </xdr:from>
    <xdr:to>
      <xdr:col>60</xdr:col>
      <xdr:colOff>123825</xdr:colOff>
      <xdr:row>34</xdr:row>
      <xdr:rowOff>87355</xdr:rowOff>
    </xdr:to>
    <xdr:sp macro="" textlink="">
      <xdr:nvSpPr>
        <xdr:cNvPr id="153" name="楕円 152"/>
        <xdr:cNvSpPr/>
      </xdr:nvSpPr>
      <xdr:spPr>
        <a:xfrm>
          <a:off x="10582275" y="6399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1471</xdr:rowOff>
    </xdr:from>
    <xdr:to>
      <xdr:col>64</xdr:col>
      <xdr:colOff>73025</xdr:colOff>
      <xdr:row>34</xdr:row>
      <xdr:rowOff>36555</xdr:rowOff>
    </xdr:to>
    <xdr:cxnSp macro="">
      <xdr:nvCxnSpPr>
        <xdr:cNvPr id="154" name="直線コネクタ 153"/>
        <xdr:cNvCxnSpPr/>
      </xdr:nvCxnSpPr>
      <xdr:spPr>
        <a:xfrm flipV="1">
          <a:off x="10633075" y="6408621"/>
          <a:ext cx="6858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xdr:cNvSpPr txBox="1"/>
      </xdr:nvSpPr>
      <xdr:spPr>
        <a:xfrm>
          <a:off x="12461952" y="54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24147</xdr:rowOff>
    </xdr:from>
    <xdr:ext cx="469744" cy="259045"/>
    <xdr:sp macro="" textlink="">
      <xdr:nvSpPr>
        <xdr:cNvPr id="156" name="n_2aveValue債務償還比率"/>
        <xdr:cNvSpPr txBox="1"/>
      </xdr:nvSpPr>
      <xdr:spPr>
        <a:xfrm>
          <a:off x="11788852"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44118</xdr:rowOff>
    </xdr:from>
    <xdr:ext cx="469744" cy="259045"/>
    <xdr:sp macro="" textlink="">
      <xdr:nvSpPr>
        <xdr:cNvPr id="157" name="n_3aveValue債務償還比率"/>
        <xdr:cNvSpPr txBox="1"/>
      </xdr:nvSpPr>
      <xdr:spPr>
        <a:xfrm>
          <a:off x="11103052" y="5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30264</xdr:rowOff>
    </xdr:from>
    <xdr:ext cx="469744" cy="259045"/>
    <xdr:sp macro="" textlink="">
      <xdr:nvSpPr>
        <xdr:cNvPr id="158" name="n_4aveValue債務償還比率"/>
        <xdr:cNvSpPr txBox="1"/>
      </xdr:nvSpPr>
      <xdr:spPr>
        <a:xfrm>
          <a:off x="10417252" y="56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12283</xdr:rowOff>
    </xdr:from>
    <xdr:ext cx="469744" cy="259045"/>
    <xdr:sp macro="" textlink="">
      <xdr:nvSpPr>
        <xdr:cNvPr id="159" name="n_1mainValue債務償還比率"/>
        <xdr:cNvSpPr txBox="1"/>
      </xdr:nvSpPr>
      <xdr:spPr>
        <a:xfrm>
          <a:off x="12461952" y="658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39990</xdr:rowOff>
    </xdr:from>
    <xdr:ext cx="469744" cy="259045"/>
    <xdr:sp macro="" textlink="">
      <xdr:nvSpPr>
        <xdr:cNvPr id="160" name="n_2mainValue債務償還比率"/>
        <xdr:cNvSpPr txBox="1"/>
      </xdr:nvSpPr>
      <xdr:spPr>
        <a:xfrm>
          <a:off x="11788852" y="661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43398</xdr:rowOff>
    </xdr:from>
    <xdr:ext cx="469744" cy="259045"/>
    <xdr:sp macro="" textlink="">
      <xdr:nvSpPr>
        <xdr:cNvPr id="161" name="n_3mainValue債務償還比率"/>
        <xdr:cNvSpPr txBox="1"/>
      </xdr:nvSpPr>
      <xdr:spPr>
        <a:xfrm>
          <a:off x="11103052" y="645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78482</xdr:rowOff>
    </xdr:from>
    <xdr:ext cx="469744" cy="259045"/>
    <xdr:sp macro="" textlink="">
      <xdr:nvSpPr>
        <xdr:cNvPr id="162" name="n_4mainValue債務償還比率"/>
        <xdr:cNvSpPr txBox="1"/>
      </xdr:nvSpPr>
      <xdr:spPr>
        <a:xfrm>
          <a:off x="10417252" y="648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xdr:cNvSpPr txBox="1"/>
      </xdr:nvSpPr>
      <xdr:spPr>
        <a:xfrm>
          <a:off x="4216400" y="6411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127500" y="6432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384550" y="64035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571750" y="64051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778000" y="6382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9842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4" name="楕円 73"/>
        <xdr:cNvSpPr/>
      </xdr:nvSpPr>
      <xdr:spPr>
        <a:xfrm>
          <a:off x="4127500" y="62041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111958</xdr:rowOff>
    </xdr:from>
    <xdr:ext cx="405111" cy="259045"/>
    <xdr:sp macro="" textlink="">
      <xdr:nvSpPr>
        <xdr:cNvPr id="75" name="【道路】&#10;有形固定資産減価償却率該当値テキスト"/>
        <xdr:cNvSpPr txBox="1"/>
      </xdr:nvSpPr>
      <xdr:spPr>
        <a:xfrm>
          <a:off x="4216400" y="606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6" name="楕円 75"/>
        <xdr:cNvSpPr/>
      </xdr:nvSpPr>
      <xdr:spPr>
        <a:xfrm>
          <a:off x="3384550" y="61763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112123</xdr:rowOff>
    </xdr:from>
    <xdr:to>
      <xdr:col>24</xdr:col>
      <xdr:colOff>63500</xdr:colOff>
      <xdr:row>37</xdr:row>
      <xdr:rowOff>139881</xdr:rowOff>
    </xdr:to>
    <xdr:cxnSp macro="">
      <xdr:nvCxnSpPr>
        <xdr:cNvPr id="77" name="直線コネクタ 76"/>
        <xdr:cNvCxnSpPr/>
      </xdr:nvCxnSpPr>
      <xdr:spPr>
        <a:xfrm>
          <a:off x="3429000" y="6227173"/>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33564</xdr:rowOff>
    </xdr:from>
    <xdr:to>
      <xdr:col>15</xdr:col>
      <xdr:colOff>101600</xdr:colOff>
      <xdr:row>37</xdr:row>
      <xdr:rowOff>135164</xdr:rowOff>
    </xdr:to>
    <xdr:sp macro="" textlink="">
      <xdr:nvSpPr>
        <xdr:cNvPr id="78" name="楕円 77"/>
        <xdr:cNvSpPr/>
      </xdr:nvSpPr>
      <xdr:spPr>
        <a:xfrm>
          <a:off x="257175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84364</xdr:rowOff>
    </xdr:from>
    <xdr:to>
      <xdr:col>19</xdr:col>
      <xdr:colOff>177800</xdr:colOff>
      <xdr:row>37</xdr:row>
      <xdr:rowOff>112123</xdr:rowOff>
    </xdr:to>
    <xdr:cxnSp macro="">
      <xdr:nvCxnSpPr>
        <xdr:cNvPr id="79" name="直線コネクタ 78"/>
        <xdr:cNvCxnSpPr/>
      </xdr:nvCxnSpPr>
      <xdr:spPr>
        <a:xfrm>
          <a:off x="2622550" y="6199414"/>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xdr:cNvSpPr/>
      </xdr:nvSpPr>
      <xdr:spPr>
        <a:xfrm>
          <a:off x="17780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84364</xdr:rowOff>
    </xdr:to>
    <xdr:cxnSp macro="">
      <xdr:nvCxnSpPr>
        <xdr:cNvPr id="81" name="直線コネクタ 80"/>
        <xdr:cNvCxnSpPr/>
      </xdr:nvCxnSpPr>
      <xdr:spPr>
        <a:xfrm>
          <a:off x="1828800" y="6179820"/>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157661</xdr:rowOff>
    </xdr:from>
    <xdr:to>
      <xdr:col>6</xdr:col>
      <xdr:colOff>38100</xdr:colOff>
      <xdr:row>37</xdr:row>
      <xdr:rowOff>87811</xdr:rowOff>
    </xdr:to>
    <xdr:sp macro="" textlink="">
      <xdr:nvSpPr>
        <xdr:cNvPr id="82" name="楕円 81"/>
        <xdr:cNvSpPr/>
      </xdr:nvSpPr>
      <xdr:spPr>
        <a:xfrm>
          <a:off x="984250" y="61076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37011</xdr:rowOff>
    </xdr:from>
    <xdr:to>
      <xdr:col>10</xdr:col>
      <xdr:colOff>114300</xdr:colOff>
      <xdr:row>37</xdr:row>
      <xdr:rowOff>64770</xdr:rowOff>
    </xdr:to>
    <xdr:cxnSp macro="">
      <xdr:nvCxnSpPr>
        <xdr:cNvPr id="83" name="直線コネクタ 82"/>
        <xdr:cNvCxnSpPr/>
      </xdr:nvCxnSpPr>
      <xdr:spPr>
        <a:xfrm>
          <a:off x="1028700" y="6152061"/>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xdr:cNvSpPr txBox="1"/>
      </xdr:nvSpPr>
      <xdr:spPr>
        <a:xfrm>
          <a:off x="3239144" y="648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439044" y="649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645294"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8515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8000</xdr:rowOff>
    </xdr:from>
    <xdr:ext cx="405111" cy="259045"/>
    <xdr:sp macro="" textlink="">
      <xdr:nvSpPr>
        <xdr:cNvPr id="88" name="n_1mainValue【道路】&#10;有形固定資産減価償却率"/>
        <xdr:cNvSpPr txBox="1"/>
      </xdr:nvSpPr>
      <xdr:spPr>
        <a:xfrm>
          <a:off x="3239144" y="595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151691</xdr:rowOff>
    </xdr:from>
    <xdr:ext cx="405111" cy="259045"/>
    <xdr:sp macro="" textlink="">
      <xdr:nvSpPr>
        <xdr:cNvPr id="89" name="n_2mainValue【道路】&#10;有形固定資産減価償却率"/>
        <xdr:cNvSpPr txBox="1"/>
      </xdr:nvSpPr>
      <xdr:spPr>
        <a:xfrm>
          <a:off x="2439044" y="593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90" name="n_3mainValue【道路】&#10;有形固定資産減価償却率"/>
        <xdr:cNvSpPr txBox="1"/>
      </xdr:nvSpPr>
      <xdr:spPr>
        <a:xfrm>
          <a:off x="164529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91" name="n_4mainValue【道路】&#10;有形固定資産減価償却率"/>
        <xdr:cNvSpPr txBox="1"/>
      </xdr:nvSpPr>
      <xdr:spPr>
        <a:xfrm>
          <a:off x="851544" y="58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9429115" y="5504744"/>
          <a:ext cx="0" cy="147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9467850" y="698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9359900" y="69784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9467850" y="529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9359900" y="5504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9467850" y="662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9398000" y="6771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8636000" y="6773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xdr:cNvSpPr/>
      </xdr:nvSpPr>
      <xdr:spPr>
        <a:xfrm>
          <a:off x="7842250" y="68187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xdr:cNvSpPr/>
      </xdr:nvSpPr>
      <xdr:spPr>
        <a:xfrm>
          <a:off x="7029450" y="67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xdr:cNvSpPr/>
      </xdr:nvSpPr>
      <xdr:spPr>
        <a:xfrm>
          <a:off x="6235700" y="68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38946</xdr:rowOff>
    </xdr:from>
    <xdr:to>
      <xdr:col>55</xdr:col>
      <xdr:colOff>50800</xdr:colOff>
      <xdr:row>41</xdr:row>
      <xdr:rowOff>140546</xdr:rowOff>
    </xdr:to>
    <xdr:sp macro="" textlink="">
      <xdr:nvSpPr>
        <xdr:cNvPr id="131" name="楕円 130"/>
        <xdr:cNvSpPr/>
      </xdr:nvSpPr>
      <xdr:spPr>
        <a:xfrm>
          <a:off x="9398000" y="68143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xdr:cNvSpPr txBox="1"/>
      </xdr:nvSpPr>
      <xdr:spPr>
        <a:xfrm>
          <a:off x="9467850" y="67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41150</xdr:rowOff>
    </xdr:from>
    <xdr:to>
      <xdr:col>50</xdr:col>
      <xdr:colOff>165100</xdr:colOff>
      <xdr:row>41</xdr:row>
      <xdr:rowOff>142750</xdr:rowOff>
    </xdr:to>
    <xdr:sp macro="" textlink="">
      <xdr:nvSpPr>
        <xdr:cNvPr id="133" name="楕円 132"/>
        <xdr:cNvSpPr/>
      </xdr:nvSpPr>
      <xdr:spPr>
        <a:xfrm>
          <a:off x="8636000" y="6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89746</xdr:rowOff>
    </xdr:from>
    <xdr:to>
      <xdr:col>55</xdr:col>
      <xdr:colOff>0</xdr:colOff>
      <xdr:row>41</xdr:row>
      <xdr:rowOff>91950</xdr:rowOff>
    </xdr:to>
    <xdr:cxnSp macro="">
      <xdr:nvCxnSpPr>
        <xdr:cNvPr id="134" name="直線コネクタ 133"/>
        <xdr:cNvCxnSpPr/>
      </xdr:nvCxnSpPr>
      <xdr:spPr>
        <a:xfrm flipV="1">
          <a:off x="8686800" y="6865196"/>
          <a:ext cx="74295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43029</xdr:rowOff>
    </xdr:from>
    <xdr:to>
      <xdr:col>46</xdr:col>
      <xdr:colOff>38100</xdr:colOff>
      <xdr:row>41</xdr:row>
      <xdr:rowOff>144629</xdr:rowOff>
    </xdr:to>
    <xdr:sp macro="" textlink="">
      <xdr:nvSpPr>
        <xdr:cNvPr id="135" name="楕円 134"/>
        <xdr:cNvSpPr/>
      </xdr:nvSpPr>
      <xdr:spPr>
        <a:xfrm>
          <a:off x="7842250" y="68184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91950</xdr:rowOff>
    </xdr:from>
    <xdr:to>
      <xdr:col>50</xdr:col>
      <xdr:colOff>114300</xdr:colOff>
      <xdr:row>41</xdr:row>
      <xdr:rowOff>93829</xdr:rowOff>
    </xdr:to>
    <xdr:cxnSp macro="">
      <xdr:nvCxnSpPr>
        <xdr:cNvPr id="136" name="直線コネクタ 135"/>
        <xdr:cNvCxnSpPr/>
      </xdr:nvCxnSpPr>
      <xdr:spPr>
        <a:xfrm flipV="1">
          <a:off x="7886700" y="6867400"/>
          <a:ext cx="8001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46043</xdr:rowOff>
    </xdr:from>
    <xdr:to>
      <xdr:col>41</xdr:col>
      <xdr:colOff>101600</xdr:colOff>
      <xdr:row>41</xdr:row>
      <xdr:rowOff>147643</xdr:rowOff>
    </xdr:to>
    <xdr:sp macro="" textlink="">
      <xdr:nvSpPr>
        <xdr:cNvPr id="137" name="楕円 136"/>
        <xdr:cNvSpPr/>
      </xdr:nvSpPr>
      <xdr:spPr>
        <a:xfrm>
          <a:off x="7029450" y="68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93829</xdr:rowOff>
    </xdr:from>
    <xdr:to>
      <xdr:col>45</xdr:col>
      <xdr:colOff>177800</xdr:colOff>
      <xdr:row>41</xdr:row>
      <xdr:rowOff>96843</xdr:rowOff>
    </xdr:to>
    <xdr:cxnSp macro="">
      <xdr:nvCxnSpPr>
        <xdr:cNvPr id="138" name="直線コネクタ 137"/>
        <xdr:cNvCxnSpPr/>
      </xdr:nvCxnSpPr>
      <xdr:spPr>
        <a:xfrm flipV="1">
          <a:off x="7080250" y="6869279"/>
          <a:ext cx="80645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48651</xdr:rowOff>
    </xdr:from>
    <xdr:to>
      <xdr:col>36</xdr:col>
      <xdr:colOff>165100</xdr:colOff>
      <xdr:row>41</xdr:row>
      <xdr:rowOff>150251</xdr:rowOff>
    </xdr:to>
    <xdr:sp macro="" textlink="">
      <xdr:nvSpPr>
        <xdr:cNvPr id="139" name="楕円 138"/>
        <xdr:cNvSpPr/>
      </xdr:nvSpPr>
      <xdr:spPr>
        <a:xfrm>
          <a:off x="6235700" y="68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96843</xdr:rowOff>
    </xdr:from>
    <xdr:to>
      <xdr:col>41</xdr:col>
      <xdr:colOff>50800</xdr:colOff>
      <xdr:row>41</xdr:row>
      <xdr:rowOff>99451</xdr:rowOff>
    </xdr:to>
    <xdr:cxnSp macro="">
      <xdr:nvCxnSpPr>
        <xdr:cNvPr id="140" name="直線コネクタ 139"/>
        <xdr:cNvCxnSpPr/>
      </xdr:nvCxnSpPr>
      <xdr:spPr>
        <a:xfrm flipV="1">
          <a:off x="6286500" y="6872293"/>
          <a:ext cx="79375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8425961" y="65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136024</xdr:rowOff>
    </xdr:from>
    <xdr:ext cx="534377" cy="259045"/>
    <xdr:sp macro="" textlink="">
      <xdr:nvSpPr>
        <xdr:cNvPr id="142" name="n_2aveValue【道路】&#10;一人当たり延長"/>
        <xdr:cNvSpPr txBox="1"/>
      </xdr:nvSpPr>
      <xdr:spPr>
        <a:xfrm>
          <a:off x="7644911" y="69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140094</xdr:rowOff>
    </xdr:from>
    <xdr:ext cx="534377" cy="259045"/>
    <xdr:sp macro="" textlink="">
      <xdr:nvSpPr>
        <xdr:cNvPr id="143" name="n_3aveValue【道路】&#10;一人当たり延長"/>
        <xdr:cNvSpPr txBox="1"/>
      </xdr:nvSpPr>
      <xdr:spPr>
        <a:xfrm>
          <a:off x="6851161" y="658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142039</xdr:rowOff>
    </xdr:from>
    <xdr:ext cx="534377" cy="259045"/>
    <xdr:sp macro="" textlink="">
      <xdr:nvSpPr>
        <xdr:cNvPr id="144" name="n_4aveValue【道路】&#10;一人当たり延長"/>
        <xdr:cNvSpPr txBox="1"/>
      </xdr:nvSpPr>
      <xdr:spPr>
        <a:xfrm>
          <a:off x="6038361" y="691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133877</xdr:rowOff>
    </xdr:from>
    <xdr:ext cx="534377" cy="259045"/>
    <xdr:sp macro="" textlink="">
      <xdr:nvSpPr>
        <xdr:cNvPr id="145" name="n_1mainValue【道路】&#10;一人当たり延長"/>
        <xdr:cNvSpPr txBox="1"/>
      </xdr:nvSpPr>
      <xdr:spPr>
        <a:xfrm>
          <a:off x="8425961" y="69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161156</xdr:rowOff>
    </xdr:from>
    <xdr:ext cx="534377" cy="259045"/>
    <xdr:sp macro="" textlink="">
      <xdr:nvSpPr>
        <xdr:cNvPr id="146" name="n_2mainValue【道路】&#10;一人当たり延長"/>
        <xdr:cNvSpPr txBox="1"/>
      </xdr:nvSpPr>
      <xdr:spPr>
        <a:xfrm>
          <a:off x="7644911" y="66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138770</xdr:rowOff>
    </xdr:from>
    <xdr:ext cx="534377" cy="259045"/>
    <xdr:sp macro="" textlink="">
      <xdr:nvSpPr>
        <xdr:cNvPr id="147" name="n_3mainValue【道路】&#10;一人当たり延長"/>
        <xdr:cNvSpPr txBox="1"/>
      </xdr:nvSpPr>
      <xdr:spPr>
        <a:xfrm>
          <a:off x="6851161" y="69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166778</xdr:rowOff>
    </xdr:from>
    <xdr:ext cx="534377" cy="259045"/>
    <xdr:sp macro="" textlink="">
      <xdr:nvSpPr>
        <xdr:cNvPr id="148" name="n_4mainValue【道路】&#10;一人当たり延長"/>
        <xdr:cNvSpPr txBox="1"/>
      </xdr:nvSpPr>
      <xdr:spPr>
        <a:xfrm>
          <a:off x="6038361" y="661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177665" y="922074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216400" y="106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108450" y="10628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216400" y="9002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108450" y="9220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216400" y="10013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127500" y="10034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384550" y="10024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571750" y="9984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778000" y="994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984250" y="9935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156573</xdr:rowOff>
    </xdr:from>
    <xdr:to>
      <xdr:col>24</xdr:col>
      <xdr:colOff>114300</xdr:colOff>
      <xdr:row>60</xdr:row>
      <xdr:rowOff>86723</xdr:rowOff>
    </xdr:to>
    <xdr:sp macro="" textlink="">
      <xdr:nvSpPr>
        <xdr:cNvPr id="190" name="楕円 189"/>
        <xdr:cNvSpPr/>
      </xdr:nvSpPr>
      <xdr:spPr>
        <a:xfrm>
          <a:off x="4127500" y="9903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8000</xdr:rowOff>
    </xdr:from>
    <xdr:ext cx="405111" cy="259045"/>
    <xdr:sp macro="" textlink="">
      <xdr:nvSpPr>
        <xdr:cNvPr id="191" name="【橋りょう・トンネル】&#10;有形固定資産減価償却率該当値テキスト"/>
        <xdr:cNvSpPr txBox="1"/>
      </xdr:nvSpPr>
      <xdr:spPr>
        <a:xfrm>
          <a:off x="4216400" y="975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192" name="楕円 191"/>
        <xdr:cNvSpPr/>
      </xdr:nvSpPr>
      <xdr:spPr>
        <a:xfrm>
          <a:off x="3384550" y="9876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35923</xdr:rowOff>
    </xdr:to>
    <xdr:cxnSp macro="">
      <xdr:nvCxnSpPr>
        <xdr:cNvPr id="193" name="直線コネクタ 192"/>
        <xdr:cNvCxnSpPr/>
      </xdr:nvCxnSpPr>
      <xdr:spPr>
        <a:xfrm>
          <a:off x="3429000" y="9920515"/>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94" name="楕円 193"/>
        <xdr:cNvSpPr/>
      </xdr:nvSpPr>
      <xdr:spPr>
        <a:xfrm>
          <a:off x="2571750" y="9848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8165</xdr:rowOff>
    </xdr:to>
    <xdr:cxnSp macro="">
      <xdr:nvCxnSpPr>
        <xdr:cNvPr id="195" name="直線コネクタ 194"/>
        <xdr:cNvCxnSpPr/>
      </xdr:nvCxnSpPr>
      <xdr:spPr>
        <a:xfrm>
          <a:off x="2622550" y="9899106"/>
          <a:ext cx="80645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96" name="楕円 195"/>
        <xdr:cNvSpPr/>
      </xdr:nvSpPr>
      <xdr:spPr>
        <a:xfrm>
          <a:off x="1778000" y="9836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59</xdr:row>
      <xdr:rowOff>151856</xdr:rowOff>
    </xdr:to>
    <xdr:cxnSp macro="">
      <xdr:nvCxnSpPr>
        <xdr:cNvPr id="197" name="直線コネクタ 196"/>
        <xdr:cNvCxnSpPr/>
      </xdr:nvCxnSpPr>
      <xdr:spPr>
        <a:xfrm>
          <a:off x="1828800" y="9887676"/>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8" name="楕円 197"/>
        <xdr:cNvSpPr/>
      </xdr:nvSpPr>
      <xdr:spPr>
        <a:xfrm>
          <a:off x="984250" y="98123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59</xdr:row>
      <xdr:rowOff>140426</xdr:rowOff>
    </xdr:to>
    <xdr:cxnSp macro="">
      <xdr:nvCxnSpPr>
        <xdr:cNvPr id="199" name="直線コネクタ 198"/>
        <xdr:cNvCxnSpPr/>
      </xdr:nvCxnSpPr>
      <xdr:spPr>
        <a:xfrm>
          <a:off x="1028700" y="9863183"/>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2391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xdr:cNvSpPr txBox="1"/>
      </xdr:nvSpPr>
      <xdr:spPr>
        <a:xfrm>
          <a:off x="2439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64529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8515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204" name="n_1mainValue【橋りょう・トンネル】&#10;有形固定資産減価償却率"/>
        <xdr:cNvSpPr txBox="1"/>
      </xdr:nvSpPr>
      <xdr:spPr>
        <a:xfrm>
          <a:off x="3239144" y="965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205" name="n_2mainValue【橋りょう・トンネル】&#10;有形固定資産減価償却率"/>
        <xdr:cNvSpPr txBox="1"/>
      </xdr:nvSpPr>
      <xdr:spPr>
        <a:xfrm>
          <a:off x="2439044" y="962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36303</xdr:rowOff>
    </xdr:from>
    <xdr:ext cx="405111" cy="259045"/>
    <xdr:sp macro="" textlink="">
      <xdr:nvSpPr>
        <xdr:cNvPr id="206" name="n_3mainValue【橋りょう・トンネル】&#10;有形固定資産減価償却率"/>
        <xdr:cNvSpPr txBox="1"/>
      </xdr:nvSpPr>
      <xdr:spPr>
        <a:xfrm>
          <a:off x="1645294" y="961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7" name="n_4mainValue【橋りょう・トンネル】&#10;有形固定資産減価償却率"/>
        <xdr:cNvSpPr txBox="1"/>
      </xdr:nvSpPr>
      <xdr:spPr>
        <a:xfrm>
          <a:off x="851544" y="959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9429115" y="9249071"/>
          <a:ext cx="0" cy="131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9467850" y="105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9359900" y="10567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9467850" y="9036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9359900" y="924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xdr:cNvSpPr txBox="1"/>
      </xdr:nvSpPr>
      <xdr:spPr>
        <a:xfrm>
          <a:off x="9467850" y="102513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9398000" y="10272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8636000" y="102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xdr:cNvSpPr/>
      </xdr:nvSpPr>
      <xdr:spPr>
        <a:xfrm>
          <a:off x="7842250" y="103187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xdr:cNvSpPr/>
      </xdr:nvSpPr>
      <xdr:spPr>
        <a:xfrm>
          <a:off x="7029450" y="10323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xdr:cNvSpPr/>
      </xdr:nvSpPr>
      <xdr:spPr>
        <a:xfrm>
          <a:off x="6235700" y="10364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138347</xdr:rowOff>
    </xdr:from>
    <xdr:to>
      <xdr:col>55</xdr:col>
      <xdr:colOff>50800</xdr:colOff>
      <xdr:row>62</xdr:row>
      <xdr:rowOff>68497</xdr:rowOff>
    </xdr:to>
    <xdr:sp macro="" textlink="">
      <xdr:nvSpPr>
        <xdr:cNvPr id="245" name="楕円 244"/>
        <xdr:cNvSpPr/>
      </xdr:nvSpPr>
      <xdr:spPr>
        <a:xfrm>
          <a:off x="9398000" y="102157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161224</xdr:rowOff>
    </xdr:from>
    <xdr:ext cx="690189" cy="259045"/>
    <xdr:sp macro="" textlink="">
      <xdr:nvSpPr>
        <xdr:cNvPr id="246" name="【橋りょう・トンネル】&#10;一人当たり有形固定資産（償却資産）額該当値テキスト"/>
        <xdr:cNvSpPr txBox="1"/>
      </xdr:nvSpPr>
      <xdr:spPr>
        <a:xfrm>
          <a:off x="9467850" y="10073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143096</xdr:rowOff>
    </xdr:from>
    <xdr:to>
      <xdr:col>50</xdr:col>
      <xdr:colOff>165100</xdr:colOff>
      <xdr:row>62</xdr:row>
      <xdr:rowOff>73246</xdr:rowOff>
    </xdr:to>
    <xdr:sp macro="" textlink="">
      <xdr:nvSpPr>
        <xdr:cNvPr id="247" name="楕円 246"/>
        <xdr:cNvSpPr/>
      </xdr:nvSpPr>
      <xdr:spPr>
        <a:xfrm>
          <a:off x="8636000" y="102205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17697</xdr:rowOff>
    </xdr:from>
    <xdr:to>
      <xdr:col>55</xdr:col>
      <xdr:colOff>0</xdr:colOff>
      <xdr:row>62</xdr:row>
      <xdr:rowOff>22446</xdr:rowOff>
    </xdr:to>
    <xdr:cxnSp macro="">
      <xdr:nvCxnSpPr>
        <xdr:cNvPr id="248" name="直線コネクタ 247"/>
        <xdr:cNvCxnSpPr/>
      </xdr:nvCxnSpPr>
      <xdr:spPr>
        <a:xfrm flipV="1">
          <a:off x="8686800" y="10260247"/>
          <a:ext cx="74295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148103</xdr:rowOff>
    </xdr:from>
    <xdr:to>
      <xdr:col>46</xdr:col>
      <xdr:colOff>38100</xdr:colOff>
      <xdr:row>62</xdr:row>
      <xdr:rowOff>78253</xdr:rowOff>
    </xdr:to>
    <xdr:sp macro="" textlink="">
      <xdr:nvSpPr>
        <xdr:cNvPr id="249" name="楕円 248"/>
        <xdr:cNvSpPr/>
      </xdr:nvSpPr>
      <xdr:spPr>
        <a:xfrm>
          <a:off x="7842250" y="102255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22446</xdr:rowOff>
    </xdr:from>
    <xdr:to>
      <xdr:col>50</xdr:col>
      <xdr:colOff>114300</xdr:colOff>
      <xdr:row>62</xdr:row>
      <xdr:rowOff>27453</xdr:rowOff>
    </xdr:to>
    <xdr:cxnSp macro="">
      <xdr:nvCxnSpPr>
        <xdr:cNvPr id="250" name="直線コネクタ 249"/>
        <xdr:cNvCxnSpPr/>
      </xdr:nvCxnSpPr>
      <xdr:spPr>
        <a:xfrm flipV="1">
          <a:off x="7886700" y="10264996"/>
          <a:ext cx="8001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160865</xdr:rowOff>
    </xdr:from>
    <xdr:to>
      <xdr:col>41</xdr:col>
      <xdr:colOff>101600</xdr:colOff>
      <xdr:row>62</xdr:row>
      <xdr:rowOff>91015</xdr:rowOff>
    </xdr:to>
    <xdr:sp macro="" textlink="">
      <xdr:nvSpPr>
        <xdr:cNvPr id="251" name="楕円 250"/>
        <xdr:cNvSpPr/>
      </xdr:nvSpPr>
      <xdr:spPr>
        <a:xfrm>
          <a:off x="7029450" y="10238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27453</xdr:rowOff>
    </xdr:from>
    <xdr:to>
      <xdr:col>45</xdr:col>
      <xdr:colOff>177800</xdr:colOff>
      <xdr:row>62</xdr:row>
      <xdr:rowOff>40215</xdr:rowOff>
    </xdr:to>
    <xdr:cxnSp macro="">
      <xdr:nvCxnSpPr>
        <xdr:cNvPr id="252" name="直線コネクタ 251"/>
        <xdr:cNvCxnSpPr/>
      </xdr:nvCxnSpPr>
      <xdr:spPr>
        <a:xfrm flipV="1">
          <a:off x="7080250" y="10270003"/>
          <a:ext cx="80645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169338</xdr:rowOff>
    </xdr:from>
    <xdr:to>
      <xdr:col>36</xdr:col>
      <xdr:colOff>165100</xdr:colOff>
      <xdr:row>62</xdr:row>
      <xdr:rowOff>99488</xdr:rowOff>
    </xdr:to>
    <xdr:sp macro="" textlink="">
      <xdr:nvSpPr>
        <xdr:cNvPr id="253" name="楕円 252"/>
        <xdr:cNvSpPr/>
      </xdr:nvSpPr>
      <xdr:spPr>
        <a:xfrm>
          <a:off x="6235700" y="102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40215</xdr:rowOff>
    </xdr:from>
    <xdr:to>
      <xdr:col>41</xdr:col>
      <xdr:colOff>50800</xdr:colOff>
      <xdr:row>62</xdr:row>
      <xdr:rowOff>48688</xdr:rowOff>
    </xdr:to>
    <xdr:cxnSp macro="">
      <xdr:nvCxnSpPr>
        <xdr:cNvPr id="254" name="直線コネクタ 253"/>
        <xdr:cNvCxnSpPr/>
      </xdr:nvCxnSpPr>
      <xdr:spPr>
        <a:xfrm flipV="1">
          <a:off x="6286500" y="10282765"/>
          <a:ext cx="79375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xdr:cNvSpPr txBox="1"/>
      </xdr:nvSpPr>
      <xdr:spPr>
        <a:xfrm>
          <a:off x="8367105" y="10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168965</xdr:rowOff>
    </xdr:from>
    <xdr:ext cx="599010" cy="259045"/>
    <xdr:sp macro="" textlink="">
      <xdr:nvSpPr>
        <xdr:cNvPr id="256" name="n_2aveValue【橋りょう・トンネル】&#10;一人当たり有形固定資産（償却資産）額"/>
        <xdr:cNvSpPr txBox="1"/>
      </xdr:nvSpPr>
      <xdr:spPr>
        <a:xfrm>
          <a:off x="7612595" y="1040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2499</xdr:rowOff>
    </xdr:from>
    <xdr:ext cx="599010" cy="259045"/>
    <xdr:sp macro="" textlink="">
      <xdr:nvSpPr>
        <xdr:cNvPr id="257" name="n_3aveValue【橋りょう・トンネル】&#10;一人当たり有形固定資産（償却資産）額"/>
        <xdr:cNvSpPr txBox="1"/>
      </xdr:nvSpPr>
      <xdr:spPr>
        <a:xfrm>
          <a:off x="6818845" y="1041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43282</xdr:rowOff>
    </xdr:from>
    <xdr:ext cx="599010" cy="259045"/>
    <xdr:sp macro="" textlink="">
      <xdr:nvSpPr>
        <xdr:cNvPr id="258" name="n_4aveValue【橋りょう・トンネル】&#10;一人当たり有形固定資産（償却資産）額"/>
        <xdr:cNvSpPr txBox="1"/>
      </xdr:nvSpPr>
      <xdr:spPr>
        <a:xfrm>
          <a:off x="6006045" y="1045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89773</xdr:rowOff>
    </xdr:from>
    <xdr:ext cx="690189" cy="259045"/>
    <xdr:sp macro="" textlink="">
      <xdr:nvSpPr>
        <xdr:cNvPr id="259" name="n_1mainValue【橋りょう・トンネル】&#10;一人当たり有形固定資産（償却資産）額"/>
        <xdr:cNvSpPr txBox="1"/>
      </xdr:nvSpPr>
      <xdr:spPr>
        <a:xfrm>
          <a:off x="8367105" y="100021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94780</xdr:rowOff>
    </xdr:from>
    <xdr:ext cx="690189" cy="259045"/>
    <xdr:sp macro="" textlink="">
      <xdr:nvSpPr>
        <xdr:cNvPr id="260" name="n_2mainValue【橋りょう・トンネル】&#10;一人当たり有形固定資産（償却資産）額"/>
        <xdr:cNvSpPr txBox="1"/>
      </xdr:nvSpPr>
      <xdr:spPr>
        <a:xfrm>
          <a:off x="7567005" y="10007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107542</xdr:rowOff>
    </xdr:from>
    <xdr:ext cx="690189" cy="259045"/>
    <xdr:sp macro="" textlink="">
      <xdr:nvSpPr>
        <xdr:cNvPr id="261" name="n_3mainValue【橋りょう・トンネル】&#10;一人当たり有形固定資産（償却資産）額"/>
        <xdr:cNvSpPr txBox="1"/>
      </xdr:nvSpPr>
      <xdr:spPr>
        <a:xfrm>
          <a:off x="6773255" y="10019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116015</xdr:rowOff>
    </xdr:from>
    <xdr:ext cx="690189" cy="259045"/>
    <xdr:sp macro="" textlink="">
      <xdr:nvSpPr>
        <xdr:cNvPr id="262" name="n_4mainValue【橋りょう・トンネル】&#10;一人当たり有形固定資産（償却資産）額"/>
        <xdr:cNvSpPr txBox="1"/>
      </xdr:nvSpPr>
      <xdr:spPr>
        <a:xfrm>
          <a:off x="5979505" y="10028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177665" y="12962255"/>
          <a:ext cx="0" cy="1356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216400" y="1274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10845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xdr:cNvSpPr txBox="1"/>
      </xdr:nvSpPr>
      <xdr:spPr>
        <a:xfrm>
          <a:off x="4216400" y="1352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127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384550" y="13543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57175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984250" y="13590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303" name="楕円 302"/>
        <xdr:cNvSpPr/>
      </xdr:nvSpPr>
      <xdr:spPr>
        <a:xfrm>
          <a:off x="4127500" y="13312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120666</xdr:rowOff>
    </xdr:from>
    <xdr:ext cx="405111" cy="259045"/>
    <xdr:sp macro="" textlink="">
      <xdr:nvSpPr>
        <xdr:cNvPr id="304" name="【公営住宅】&#10;有形固定資産減価償却率該当値テキスト"/>
        <xdr:cNvSpPr txBox="1"/>
      </xdr:nvSpPr>
      <xdr:spPr>
        <a:xfrm>
          <a:off x="4216400"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126364</xdr:rowOff>
    </xdr:from>
    <xdr:to>
      <xdr:col>20</xdr:col>
      <xdr:colOff>38100</xdr:colOff>
      <xdr:row>81</xdr:row>
      <xdr:rowOff>56514</xdr:rowOff>
    </xdr:to>
    <xdr:sp macro="" textlink="">
      <xdr:nvSpPr>
        <xdr:cNvPr id="305" name="楕円 304"/>
        <xdr:cNvSpPr/>
      </xdr:nvSpPr>
      <xdr:spPr>
        <a:xfrm>
          <a:off x="3384550" y="133407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148589</xdr:rowOff>
    </xdr:from>
    <xdr:to>
      <xdr:col>24</xdr:col>
      <xdr:colOff>63500</xdr:colOff>
      <xdr:row>81</xdr:row>
      <xdr:rowOff>5714</xdr:rowOff>
    </xdr:to>
    <xdr:cxnSp macro="">
      <xdr:nvCxnSpPr>
        <xdr:cNvPr id="306" name="直線コネクタ 305"/>
        <xdr:cNvCxnSpPr/>
      </xdr:nvCxnSpPr>
      <xdr:spPr>
        <a:xfrm flipV="1">
          <a:off x="3429000" y="13362939"/>
          <a:ext cx="7493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307" name="楕円 306"/>
        <xdr:cNvSpPr/>
      </xdr:nvSpPr>
      <xdr:spPr>
        <a:xfrm>
          <a:off x="2571750" y="13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5714</xdr:rowOff>
    </xdr:from>
    <xdr:to>
      <xdr:col>19</xdr:col>
      <xdr:colOff>177800</xdr:colOff>
      <xdr:row>81</xdr:row>
      <xdr:rowOff>51436</xdr:rowOff>
    </xdr:to>
    <xdr:cxnSp macro="">
      <xdr:nvCxnSpPr>
        <xdr:cNvPr id="308" name="直線コネクタ 307"/>
        <xdr:cNvCxnSpPr/>
      </xdr:nvCxnSpPr>
      <xdr:spPr>
        <a:xfrm flipV="1">
          <a:off x="2622550" y="13385164"/>
          <a:ext cx="8064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309" name="楕円 308"/>
        <xdr:cNvSpPr/>
      </xdr:nvSpPr>
      <xdr:spPr>
        <a:xfrm>
          <a:off x="17780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51436</xdr:rowOff>
    </xdr:from>
    <xdr:to>
      <xdr:col>15</xdr:col>
      <xdr:colOff>50800</xdr:colOff>
      <xdr:row>81</xdr:row>
      <xdr:rowOff>64770</xdr:rowOff>
    </xdr:to>
    <xdr:cxnSp macro="">
      <xdr:nvCxnSpPr>
        <xdr:cNvPr id="310" name="直線コネクタ 309"/>
        <xdr:cNvCxnSpPr/>
      </xdr:nvCxnSpPr>
      <xdr:spPr>
        <a:xfrm flipV="1">
          <a:off x="1828800" y="13430886"/>
          <a:ext cx="79375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105411</xdr:rowOff>
    </xdr:from>
    <xdr:to>
      <xdr:col>6</xdr:col>
      <xdr:colOff>38100</xdr:colOff>
      <xdr:row>82</xdr:row>
      <xdr:rowOff>35561</xdr:rowOff>
    </xdr:to>
    <xdr:sp macro="" textlink="">
      <xdr:nvSpPr>
        <xdr:cNvPr id="311" name="楕円 310"/>
        <xdr:cNvSpPr/>
      </xdr:nvSpPr>
      <xdr:spPr>
        <a:xfrm>
          <a:off x="984250" y="134848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64770</xdr:rowOff>
    </xdr:from>
    <xdr:to>
      <xdr:col>10</xdr:col>
      <xdr:colOff>114300</xdr:colOff>
      <xdr:row>81</xdr:row>
      <xdr:rowOff>156211</xdr:rowOff>
    </xdr:to>
    <xdr:cxnSp macro="">
      <xdr:nvCxnSpPr>
        <xdr:cNvPr id="312" name="直線コネクタ 311"/>
        <xdr:cNvCxnSpPr/>
      </xdr:nvCxnSpPr>
      <xdr:spPr>
        <a:xfrm flipV="1">
          <a:off x="1028700" y="13444220"/>
          <a:ext cx="8001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xdr:cNvSpPr txBox="1"/>
      </xdr:nvSpPr>
      <xdr:spPr>
        <a:xfrm>
          <a:off x="3239144" y="1363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xdr:cNvSpPr txBox="1"/>
      </xdr:nvSpPr>
      <xdr:spPr>
        <a:xfrm>
          <a:off x="2439044" y="1371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851544" y="1368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73041</xdr:rowOff>
    </xdr:from>
    <xdr:ext cx="405111" cy="259045"/>
    <xdr:sp macro="" textlink="">
      <xdr:nvSpPr>
        <xdr:cNvPr id="317" name="n_1mainValue【公営住宅】&#10;有形固定資産減価償却率"/>
        <xdr:cNvSpPr txBox="1"/>
      </xdr:nvSpPr>
      <xdr:spPr>
        <a:xfrm>
          <a:off x="32391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118763</xdr:rowOff>
    </xdr:from>
    <xdr:ext cx="405111" cy="259045"/>
    <xdr:sp macro="" textlink="">
      <xdr:nvSpPr>
        <xdr:cNvPr id="318" name="n_2mainValue【公営住宅】&#10;有形固定資産減価償却率"/>
        <xdr:cNvSpPr txBox="1"/>
      </xdr:nvSpPr>
      <xdr:spPr>
        <a:xfrm>
          <a:off x="24390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319" name="n_3mainValue【公営住宅】&#10;有形固定資産減価償却率"/>
        <xdr:cNvSpPr txBox="1"/>
      </xdr:nvSpPr>
      <xdr:spPr>
        <a:xfrm>
          <a:off x="16452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320" name="n_4mainValue【公営住宅】&#10;有形固定資産減価償却率"/>
        <xdr:cNvSpPr txBox="1"/>
      </xdr:nvSpPr>
      <xdr:spPr>
        <a:xfrm>
          <a:off x="8515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9429115" y="12825403"/>
          <a:ext cx="0" cy="1534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9467850" y="14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9359900" y="14359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9467850" y="126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9359900" y="12825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9467850" y="13712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9398000" y="13854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8636000" y="138215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xdr:cNvSpPr/>
      </xdr:nvSpPr>
      <xdr:spPr>
        <a:xfrm>
          <a:off x="7842250" y="140205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xdr:cNvSpPr/>
      </xdr:nvSpPr>
      <xdr:spPr>
        <a:xfrm>
          <a:off x="7029450" y="140137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xdr:cNvSpPr/>
      </xdr:nvSpPr>
      <xdr:spPr>
        <a:xfrm>
          <a:off x="6235700" y="140340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72427</xdr:rowOff>
    </xdr:from>
    <xdr:to>
      <xdr:col>55</xdr:col>
      <xdr:colOff>50800</xdr:colOff>
      <xdr:row>85</xdr:row>
      <xdr:rowOff>2577</xdr:rowOff>
    </xdr:to>
    <xdr:sp macro="" textlink="">
      <xdr:nvSpPr>
        <xdr:cNvPr id="362" name="楕円 361"/>
        <xdr:cNvSpPr/>
      </xdr:nvSpPr>
      <xdr:spPr>
        <a:xfrm>
          <a:off x="9398000" y="139471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50854</xdr:rowOff>
    </xdr:from>
    <xdr:ext cx="469744" cy="259045"/>
    <xdr:sp macro="" textlink="">
      <xdr:nvSpPr>
        <xdr:cNvPr id="363" name="【公営住宅】&#10;一人当たり面積該当値テキスト"/>
        <xdr:cNvSpPr txBox="1"/>
      </xdr:nvSpPr>
      <xdr:spPr>
        <a:xfrm>
          <a:off x="9467850" y="1392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114446</xdr:rowOff>
    </xdr:from>
    <xdr:to>
      <xdr:col>50</xdr:col>
      <xdr:colOff>165100</xdr:colOff>
      <xdr:row>85</xdr:row>
      <xdr:rowOff>44596</xdr:rowOff>
    </xdr:to>
    <xdr:sp macro="" textlink="">
      <xdr:nvSpPr>
        <xdr:cNvPr id="364" name="楕円 363"/>
        <xdr:cNvSpPr/>
      </xdr:nvSpPr>
      <xdr:spPr>
        <a:xfrm>
          <a:off x="8636000" y="139891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123227</xdr:rowOff>
    </xdr:from>
    <xdr:to>
      <xdr:col>55</xdr:col>
      <xdr:colOff>0</xdr:colOff>
      <xdr:row>84</xdr:row>
      <xdr:rowOff>165246</xdr:rowOff>
    </xdr:to>
    <xdr:cxnSp macro="">
      <xdr:nvCxnSpPr>
        <xdr:cNvPr id="365" name="直線コネクタ 364"/>
        <xdr:cNvCxnSpPr/>
      </xdr:nvCxnSpPr>
      <xdr:spPr>
        <a:xfrm flipV="1">
          <a:off x="8686800" y="13997977"/>
          <a:ext cx="74295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139809</xdr:rowOff>
    </xdr:from>
    <xdr:to>
      <xdr:col>46</xdr:col>
      <xdr:colOff>38100</xdr:colOff>
      <xdr:row>85</xdr:row>
      <xdr:rowOff>69959</xdr:rowOff>
    </xdr:to>
    <xdr:sp macro="" textlink="">
      <xdr:nvSpPr>
        <xdr:cNvPr id="366" name="楕円 365"/>
        <xdr:cNvSpPr/>
      </xdr:nvSpPr>
      <xdr:spPr>
        <a:xfrm>
          <a:off x="7842250" y="140145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165246</xdr:rowOff>
    </xdr:from>
    <xdr:to>
      <xdr:col>50</xdr:col>
      <xdr:colOff>114300</xdr:colOff>
      <xdr:row>85</xdr:row>
      <xdr:rowOff>19159</xdr:rowOff>
    </xdr:to>
    <xdr:cxnSp macro="">
      <xdr:nvCxnSpPr>
        <xdr:cNvPr id="367" name="直線コネクタ 366"/>
        <xdr:cNvCxnSpPr/>
      </xdr:nvCxnSpPr>
      <xdr:spPr>
        <a:xfrm flipV="1">
          <a:off x="7886700" y="14039996"/>
          <a:ext cx="8001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127944</xdr:rowOff>
    </xdr:from>
    <xdr:to>
      <xdr:col>41</xdr:col>
      <xdr:colOff>101600</xdr:colOff>
      <xdr:row>85</xdr:row>
      <xdr:rowOff>58094</xdr:rowOff>
    </xdr:to>
    <xdr:sp macro="" textlink="">
      <xdr:nvSpPr>
        <xdr:cNvPr id="368" name="楕円 367"/>
        <xdr:cNvSpPr/>
      </xdr:nvSpPr>
      <xdr:spPr>
        <a:xfrm>
          <a:off x="7029450" y="14002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7294</xdr:rowOff>
    </xdr:from>
    <xdr:to>
      <xdr:col>45</xdr:col>
      <xdr:colOff>177800</xdr:colOff>
      <xdr:row>85</xdr:row>
      <xdr:rowOff>19159</xdr:rowOff>
    </xdr:to>
    <xdr:cxnSp macro="">
      <xdr:nvCxnSpPr>
        <xdr:cNvPr id="369" name="直線コネクタ 368"/>
        <xdr:cNvCxnSpPr/>
      </xdr:nvCxnSpPr>
      <xdr:spPr>
        <a:xfrm>
          <a:off x="7080250" y="14047144"/>
          <a:ext cx="80645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163649</xdr:rowOff>
    </xdr:from>
    <xdr:to>
      <xdr:col>36</xdr:col>
      <xdr:colOff>165100</xdr:colOff>
      <xdr:row>85</xdr:row>
      <xdr:rowOff>93799</xdr:rowOff>
    </xdr:to>
    <xdr:sp macro="" textlink="">
      <xdr:nvSpPr>
        <xdr:cNvPr id="370" name="楕円 369"/>
        <xdr:cNvSpPr/>
      </xdr:nvSpPr>
      <xdr:spPr>
        <a:xfrm>
          <a:off x="6235700" y="14038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7294</xdr:rowOff>
    </xdr:from>
    <xdr:to>
      <xdr:col>41</xdr:col>
      <xdr:colOff>50800</xdr:colOff>
      <xdr:row>85</xdr:row>
      <xdr:rowOff>42999</xdr:rowOff>
    </xdr:to>
    <xdr:cxnSp macro="">
      <xdr:nvCxnSpPr>
        <xdr:cNvPr id="371" name="直線コネクタ 370"/>
        <xdr:cNvCxnSpPr/>
      </xdr:nvCxnSpPr>
      <xdr:spPr>
        <a:xfrm flipV="1">
          <a:off x="6286500" y="14047144"/>
          <a:ext cx="79375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8458277" y="136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67073</xdr:rowOff>
    </xdr:from>
    <xdr:ext cx="469744" cy="259045"/>
    <xdr:sp macro="" textlink="">
      <xdr:nvSpPr>
        <xdr:cNvPr id="373" name="n_2aveValue【公営住宅】&#10;一人当たり面積"/>
        <xdr:cNvSpPr txBox="1"/>
      </xdr:nvSpPr>
      <xdr:spPr>
        <a:xfrm>
          <a:off x="7677227" y="1410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60324</xdr:rowOff>
    </xdr:from>
    <xdr:ext cx="469744" cy="259045"/>
    <xdr:sp macro="" textlink="">
      <xdr:nvSpPr>
        <xdr:cNvPr id="374" name="n_3aveValue【公営住宅】&#10;一人当たり面積"/>
        <xdr:cNvSpPr txBox="1"/>
      </xdr:nvSpPr>
      <xdr:spPr>
        <a:xfrm>
          <a:off x="6864427" y="141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105971</xdr:rowOff>
    </xdr:from>
    <xdr:ext cx="469744" cy="259045"/>
    <xdr:sp macro="" textlink="">
      <xdr:nvSpPr>
        <xdr:cNvPr id="375" name="n_4aveValue【公営住宅】&#10;一人当たり面積"/>
        <xdr:cNvSpPr txBox="1"/>
      </xdr:nvSpPr>
      <xdr:spPr>
        <a:xfrm>
          <a:off x="6070677" y="1381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35723</xdr:rowOff>
    </xdr:from>
    <xdr:ext cx="469744" cy="259045"/>
    <xdr:sp macro="" textlink="">
      <xdr:nvSpPr>
        <xdr:cNvPr id="376" name="n_1mainValue【公営住宅】&#10;一人当たり面積"/>
        <xdr:cNvSpPr txBox="1"/>
      </xdr:nvSpPr>
      <xdr:spPr>
        <a:xfrm>
          <a:off x="8458277" y="140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86486</xdr:rowOff>
    </xdr:from>
    <xdr:ext cx="469744" cy="259045"/>
    <xdr:sp macro="" textlink="">
      <xdr:nvSpPr>
        <xdr:cNvPr id="377" name="n_2mainValue【公営住宅】&#10;一人当たり面積"/>
        <xdr:cNvSpPr txBox="1"/>
      </xdr:nvSpPr>
      <xdr:spPr>
        <a:xfrm>
          <a:off x="7677227" y="137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74621</xdr:rowOff>
    </xdr:from>
    <xdr:ext cx="469744" cy="259045"/>
    <xdr:sp macro="" textlink="">
      <xdr:nvSpPr>
        <xdr:cNvPr id="378" name="n_3mainValue【公営住宅】&#10;一人当たり面積"/>
        <xdr:cNvSpPr txBox="1"/>
      </xdr:nvSpPr>
      <xdr:spPr>
        <a:xfrm>
          <a:off x="6864427" y="137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84926</xdr:rowOff>
    </xdr:from>
    <xdr:ext cx="469744" cy="259045"/>
    <xdr:sp macro="" textlink="">
      <xdr:nvSpPr>
        <xdr:cNvPr id="379" name="n_4mainValue【公営住宅】&#10;一人当たり面積"/>
        <xdr:cNvSpPr txBox="1"/>
      </xdr:nvSpPr>
      <xdr:spPr>
        <a:xfrm>
          <a:off x="6070677" y="1412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4699614" y="553248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4738350" y="531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4611350" y="553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4738350" y="6094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4649450" y="6236789"/>
          <a:ext cx="952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388745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9" name="フローチャート: 判断 428"/>
        <xdr:cNvSpPr/>
      </xdr:nvSpPr>
      <xdr:spPr>
        <a:xfrm>
          <a:off x="13093700" y="61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30" name="フローチャート: 判断 429"/>
        <xdr:cNvSpPr/>
      </xdr:nvSpPr>
      <xdr:spPr>
        <a:xfrm>
          <a:off x="12299950" y="6204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31" name="フローチャート: 判断 430"/>
        <xdr:cNvSpPr/>
      </xdr:nvSpPr>
      <xdr:spPr>
        <a:xfrm>
          <a:off x="11487150" y="6199233"/>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437" name="楕円 436"/>
        <xdr:cNvSpPr/>
      </xdr:nvSpPr>
      <xdr:spPr>
        <a:xfrm>
          <a:off x="14649450" y="6704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438" name="【認定こども園・幼稚園・保育所】&#10;有形固定資産減価償却率該当値テキスト"/>
        <xdr:cNvSpPr txBox="1"/>
      </xdr:nvSpPr>
      <xdr:spPr>
        <a:xfrm>
          <a:off x="1473835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439" name="楕円 438"/>
        <xdr:cNvSpPr/>
      </xdr:nvSpPr>
      <xdr:spPr>
        <a:xfrm>
          <a:off x="13887450" y="66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40</xdr:row>
      <xdr:rowOff>144780</xdr:rowOff>
    </xdr:to>
    <xdr:cxnSp macro="">
      <xdr:nvCxnSpPr>
        <xdr:cNvPr id="440" name="直線コネクタ 439"/>
        <xdr:cNvCxnSpPr/>
      </xdr:nvCxnSpPr>
      <xdr:spPr>
        <a:xfrm>
          <a:off x="13938250" y="6724106"/>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441" name="楕円 440"/>
        <xdr:cNvSpPr/>
      </xdr:nvSpPr>
      <xdr:spPr>
        <a:xfrm>
          <a:off x="13093700" y="66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113756</xdr:rowOff>
    </xdr:to>
    <xdr:cxnSp macro="">
      <xdr:nvCxnSpPr>
        <xdr:cNvPr id="442" name="直線コネクタ 441"/>
        <xdr:cNvCxnSpPr/>
      </xdr:nvCxnSpPr>
      <xdr:spPr>
        <a:xfrm>
          <a:off x="13144500" y="6678385"/>
          <a:ext cx="7937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142966</xdr:rowOff>
    </xdr:from>
    <xdr:to>
      <xdr:col>72</xdr:col>
      <xdr:colOff>38100</xdr:colOff>
      <xdr:row>40</xdr:row>
      <xdr:rowOff>73116</xdr:rowOff>
    </xdr:to>
    <xdr:sp macro="" textlink="">
      <xdr:nvSpPr>
        <xdr:cNvPr id="443" name="楕円 442"/>
        <xdr:cNvSpPr/>
      </xdr:nvSpPr>
      <xdr:spPr>
        <a:xfrm>
          <a:off x="12299950" y="65882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22316</xdr:rowOff>
    </xdr:from>
    <xdr:to>
      <xdr:col>76</xdr:col>
      <xdr:colOff>114300</xdr:colOff>
      <xdr:row>40</xdr:row>
      <xdr:rowOff>68035</xdr:rowOff>
    </xdr:to>
    <xdr:cxnSp macro="">
      <xdr:nvCxnSpPr>
        <xdr:cNvPr id="444" name="直線コネクタ 443"/>
        <xdr:cNvCxnSpPr/>
      </xdr:nvCxnSpPr>
      <xdr:spPr>
        <a:xfrm>
          <a:off x="12344400" y="6632666"/>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120106</xdr:rowOff>
    </xdr:from>
    <xdr:to>
      <xdr:col>67</xdr:col>
      <xdr:colOff>101600</xdr:colOff>
      <xdr:row>40</xdr:row>
      <xdr:rowOff>50256</xdr:rowOff>
    </xdr:to>
    <xdr:sp macro="" textlink="">
      <xdr:nvSpPr>
        <xdr:cNvPr id="445" name="楕円 444"/>
        <xdr:cNvSpPr/>
      </xdr:nvSpPr>
      <xdr:spPr>
        <a:xfrm>
          <a:off x="11487150" y="6565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170906</xdr:rowOff>
    </xdr:from>
    <xdr:to>
      <xdr:col>71</xdr:col>
      <xdr:colOff>177800</xdr:colOff>
      <xdr:row>40</xdr:row>
      <xdr:rowOff>22316</xdr:rowOff>
    </xdr:to>
    <xdr:cxnSp macro="">
      <xdr:nvCxnSpPr>
        <xdr:cNvPr id="446" name="直線コネクタ 445"/>
        <xdr:cNvCxnSpPr/>
      </xdr:nvCxnSpPr>
      <xdr:spPr>
        <a:xfrm>
          <a:off x="11537950" y="6609806"/>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xdr:cNvSpPr txBox="1"/>
      </xdr:nvSpPr>
      <xdr:spPr>
        <a:xfrm>
          <a:off x="13742044" y="5998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8" name="n_2aveValue【認定こども園・幼稚園・保育所】&#10;有形固定資産減価償却率"/>
        <xdr:cNvSpPr txBox="1"/>
      </xdr:nvSpPr>
      <xdr:spPr>
        <a:xfrm>
          <a:off x="12960994" y="593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9" name="n_3aveValue【認定こども園・幼稚園・保育所】&#10;有形固定資産減価償却率"/>
        <xdr:cNvSpPr txBox="1"/>
      </xdr:nvSpPr>
      <xdr:spPr>
        <a:xfrm>
          <a:off x="12167244" y="598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50" name="n_4aveValue【認定こども園・幼稚園・保育所】&#10;有形固定資産減価償却率"/>
        <xdr:cNvSpPr txBox="1"/>
      </xdr:nvSpPr>
      <xdr:spPr>
        <a:xfrm>
          <a:off x="11354444" y="598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451" name="n_1mainValue【認定こども園・幼稚園・保育所】&#10;有形固定資産減価償却率"/>
        <xdr:cNvSpPr txBox="1"/>
      </xdr:nvSpPr>
      <xdr:spPr>
        <a:xfrm>
          <a:off x="13742044" y="676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452" name="n_2mainValue【認定こども園・幼稚園・保育所】&#10;有形固定資産減価償却率"/>
        <xdr:cNvSpPr txBox="1"/>
      </xdr:nvSpPr>
      <xdr:spPr>
        <a:xfrm>
          <a:off x="12960994" y="672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64243</xdr:rowOff>
    </xdr:from>
    <xdr:ext cx="405111" cy="259045"/>
    <xdr:sp macro="" textlink="">
      <xdr:nvSpPr>
        <xdr:cNvPr id="453" name="n_3mainValue【認定こども園・幼稚園・保育所】&#10;有形固定資産減価償却率"/>
        <xdr:cNvSpPr txBox="1"/>
      </xdr:nvSpPr>
      <xdr:spPr>
        <a:xfrm>
          <a:off x="12167244" y="667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41383</xdr:rowOff>
    </xdr:from>
    <xdr:ext cx="405111" cy="259045"/>
    <xdr:sp macro="" textlink="">
      <xdr:nvSpPr>
        <xdr:cNvPr id="454" name="n_4mainValue【認定こども園・幼稚園・保育所】&#10;有形固定資産減価償却率"/>
        <xdr:cNvSpPr txBox="1"/>
      </xdr:nvSpPr>
      <xdr:spPr>
        <a:xfrm>
          <a:off x="11354444" y="665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19951064" y="5495646"/>
          <a:ext cx="0" cy="13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19989800" y="68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19881850" y="6865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19989800" y="528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19881850" y="5495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xdr:cNvSpPr txBox="1"/>
      </xdr:nvSpPr>
      <xdr:spPr>
        <a:xfrm>
          <a:off x="19989800" y="645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19900900" y="64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19157950" y="64866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4" name="フローチャート: 判断 483"/>
        <xdr:cNvSpPr/>
      </xdr:nvSpPr>
      <xdr:spPr>
        <a:xfrm>
          <a:off x="18345150" y="65607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5" name="フローチャート: 判断 484"/>
        <xdr:cNvSpPr/>
      </xdr:nvSpPr>
      <xdr:spPr>
        <a:xfrm>
          <a:off x="17551400" y="594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6" name="フローチャート: 判断 485"/>
        <xdr:cNvSpPr/>
      </xdr:nvSpPr>
      <xdr:spPr>
        <a:xfrm>
          <a:off x="16757650" y="65945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167132</xdr:rowOff>
    </xdr:from>
    <xdr:to>
      <xdr:col>116</xdr:col>
      <xdr:colOff>114300</xdr:colOff>
      <xdr:row>39</xdr:row>
      <xdr:rowOff>97282</xdr:rowOff>
    </xdr:to>
    <xdr:sp macro="" textlink="">
      <xdr:nvSpPr>
        <xdr:cNvPr id="492" name="楕円 491"/>
        <xdr:cNvSpPr/>
      </xdr:nvSpPr>
      <xdr:spPr>
        <a:xfrm>
          <a:off x="19900900" y="6447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18559</xdr:rowOff>
    </xdr:from>
    <xdr:ext cx="469744" cy="259045"/>
    <xdr:sp macro="" textlink="">
      <xdr:nvSpPr>
        <xdr:cNvPr id="493" name="【認定こども園・幼稚園・保育所】&#10;一人当たり面積該当値テキスト"/>
        <xdr:cNvSpPr txBox="1"/>
      </xdr:nvSpPr>
      <xdr:spPr>
        <a:xfrm>
          <a:off x="19989800" y="629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2083</xdr:rowOff>
    </xdr:from>
    <xdr:to>
      <xdr:col>112</xdr:col>
      <xdr:colOff>38100</xdr:colOff>
      <xdr:row>39</xdr:row>
      <xdr:rowOff>103683</xdr:rowOff>
    </xdr:to>
    <xdr:sp macro="" textlink="">
      <xdr:nvSpPr>
        <xdr:cNvPr id="494" name="楕円 493"/>
        <xdr:cNvSpPr/>
      </xdr:nvSpPr>
      <xdr:spPr>
        <a:xfrm>
          <a:off x="19157950" y="6447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46482</xdr:rowOff>
    </xdr:from>
    <xdr:to>
      <xdr:col>116</xdr:col>
      <xdr:colOff>63500</xdr:colOff>
      <xdr:row>39</xdr:row>
      <xdr:rowOff>52883</xdr:rowOff>
    </xdr:to>
    <xdr:cxnSp macro="">
      <xdr:nvCxnSpPr>
        <xdr:cNvPr id="495" name="直線コネクタ 494"/>
        <xdr:cNvCxnSpPr/>
      </xdr:nvCxnSpPr>
      <xdr:spPr>
        <a:xfrm flipV="1">
          <a:off x="19202400" y="6491732"/>
          <a:ext cx="7493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8484</xdr:rowOff>
    </xdr:from>
    <xdr:to>
      <xdr:col>107</xdr:col>
      <xdr:colOff>101600</xdr:colOff>
      <xdr:row>39</xdr:row>
      <xdr:rowOff>110084</xdr:rowOff>
    </xdr:to>
    <xdr:sp macro="" textlink="">
      <xdr:nvSpPr>
        <xdr:cNvPr id="496" name="楕円 495"/>
        <xdr:cNvSpPr/>
      </xdr:nvSpPr>
      <xdr:spPr>
        <a:xfrm>
          <a:off x="18345150" y="64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52883</xdr:rowOff>
    </xdr:from>
    <xdr:to>
      <xdr:col>111</xdr:col>
      <xdr:colOff>177800</xdr:colOff>
      <xdr:row>39</xdr:row>
      <xdr:rowOff>59284</xdr:rowOff>
    </xdr:to>
    <xdr:cxnSp macro="">
      <xdr:nvCxnSpPr>
        <xdr:cNvPr id="497" name="直線コネクタ 496"/>
        <xdr:cNvCxnSpPr/>
      </xdr:nvCxnSpPr>
      <xdr:spPr>
        <a:xfrm flipV="1">
          <a:off x="18395950" y="6498133"/>
          <a:ext cx="80645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16713</xdr:rowOff>
    </xdr:from>
    <xdr:to>
      <xdr:col>102</xdr:col>
      <xdr:colOff>165100</xdr:colOff>
      <xdr:row>39</xdr:row>
      <xdr:rowOff>118313</xdr:rowOff>
    </xdr:to>
    <xdr:sp macro="" textlink="">
      <xdr:nvSpPr>
        <xdr:cNvPr id="498" name="楕円 497"/>
        <xdr:cNvSpPr/>
      </xdr:nvSpPr>
      <xdr:spPr>
        <a:xfrm>
          <a:off x="17551400" y="64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59284</xdr:rowOff>
    </xdr:from>
    <xdr:to>
      <xdr:col>107</xdr:col>
      <xdr:colOff>50800</xdr:colOff>
      <xdr:row>39</xdr:row>
      <xdr:rowOff>67513</xdr:rowOff>
    </xdr:to>
    <xdr:cxnSp macro="">
      <xdr:nvCxnSpPr>
        <xdr:cNvPr id="499" name="直線コネクタ 498"/>
        <xdr:cNvCxnSpPr/>
      </xdr:nvCxnSpPr>
      <xdr:spPr>
        <a:xfrm flipV="1">
          <a:off x="17602200" y="6504534"/>
          <a:ext cx="79375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25857</xdr:rowOff>
    </xdr:from>
    <xdr:to>
      <xdr:col>98</xdr:col>
      <xdr:colOff>38100</xdr:colOff>
      <xdr:row>39</xdr:row>
      <xdr:rowOff>127457</xdr:rowOff>
    </xdr:to>
    <xdr:sp macro="" textlink="">
      <xdr:nvSpPr>
        <xdr:cNvPr id="500" name="楕円 499"/>
        <xdr:cNvSpPr/>
      </xdr:nvSpPr>
      <xdr:spPr>
        <a:xfrm>
          <a:off x="16757650" y="64711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67513</xdr:rowOff>
    </xdr:from>
    <xdr:to>
      <xdr:col>102</xdr:col>
      <xdr:colOff>114300</xdr:colOff>
      <xdr:row>39</xdr:row>
      <xdr:rowOff>76657</xdr:rowOff>
    </xdr:to>
    <xdr:cxnSp macro="">
      <xdr:nvCxnSpPr>
        <xdr:cNvPr id="501" name="直線コネクタ 500"/>
        <xdr:cNvCxnSpPr/>
      </xdr:nvCxnSpPr>
      <xdr:spPr>
        <a:xfrm flipV="1">
          <a:off x="16802100" y="6512763"/>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xdr:cNvSpPr txBox="1"/>
      </xdr:nvSpPr>
      <xdr:spPr>
        <a:xfrm>
          <a:off x="18980227"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3" name="n_2aveValue【認定こども園・幼稚園・保育所】&#10;一人当たり面積"/>
        <xdr:cNvSpPr txBox="1"/>
      </xdr:nvSpPr>
      <xdr:spPr>
        <a:xfrm>
          <a:off x="18180127" y="664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4" name="n_3aveValue【認定こども園・幼稚園・保育所】&#10;一人当たり面積"/>
        <xdr:cNvSpPr txBox="1"/>
      </xdr:nvSpPr>
      <xdr:spPr>
        <a:xfrm>
          <a:off x="17386377" y="57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5" name="n_4aveValue【認定こども園・幼稚園・保育所】&#10;一人当たり面積"/>
        <xdr:cNvSpPr txBox="1"/>
      </xdr:nvSpPr>
      <xdr:spPr>
        <a:xfrm>
          <a:off x="16592627" y="668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120210</xdr:rowOff>
    </xdr:from>
    <xdr:ext cx="469744" cy="259045"/>
    <xdr:sp macro="" textlink="">
      <xdr:nvSpPr>
        <xdr:cNvPr id="506" name="n_1mainValue【認定こども園・幼稚園・保育所】&#10;一人当たり面積"/>
        <xdr:cNvSpPr txBox="1"/>
      </xdr:nvSpPr>
      <xdr:spPr>
        <a:xfrm>
          <a:off x="18980227" y="62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126611</xdr:rowOff>
    </xdr:from>
    <xdr:ext cx="469744" cy="259045"/>
    <xdr:sp macro="" textlink="">
      <xdr:nvSpPr>
        <xdr:cNvPr id="507" name="n_2mainValue【認定こども園・幼稚園・保育所】&#10;一人当たり面積"/>
        <xdr:cNvSpPr txBox="1"/>
      </xdr:nvSpPr>
      <xdr:spPr>
        <a:xfrm>
          <a:off x="18180127" y="62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109440</xdr:rowOff>
    </xdr:from>
    <xdr:ext cx="469744" cy="259045"/>
    <xdr:sp macro="" textlink="">
      <xdr:nvSpPr>
        <xdr:cNvPr id="508" name="n_3mainValue【認定こども園・幼稚園・保育所】&#10;一人当たり面積"/>
        <xdr:cNvSpPr txBox="1"/>
      </xdr:nvSpPr>
      <xdr:spPr>
        <a:xfrm>
          <a:off x="17386377" y="655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143984</xdr:rowOff>
    </xdr:from>
    <xdr:ext cx="469744" cy="259045"/>
    <xdr:sp macro="" textlink="">
      <xdr:nvSpPr>
        <xdr:cNvPr id="509" name="n_4mainValue【認定こども園・幼稚園・保育所】&#10;一人当たり面積"/>
        <xdr:cNvSpPr txBox="1"/>
      </xdr:nvSpPr>
      <xdr:spPr>
        <a:xfrm>
          <a:off x="16592627" y="625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4699614" y="916196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4738350" y="89435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4611350" y="9161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xdr:cNvSpPr txBox="1"/>
      </xdr:nvSpPr>
      <xdr:spPr>
        <a:xfrm>
          <a:off x="14738350" y="1005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4649450" y="10080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38874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543" name="フローチャート: 判断 542"/>
        <xdr:cNvSpPr/>
      </xdr:nvSpPr>
      <xdr:spPr>
        <a:xfrm>
          <a:off x="1309370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544" name="フローチャート: 判断 543"/>
        <xdr:cNvSpPr/>
      </xdr:nvSpPr>
      <xdr:spPr>
        <a:xfrm>
          <a:off x="12299950" y="10008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545" name="フローチャート: 判断 544"/>
        <xdr:cNvSpPr/>
      </xdr:nvSpPr>
      <xdr:spPr>
        <a:xfrm>
          <a:off x="11487150" y="9987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94524</xdr:rowOff>
    </xdr:from>
    <xdr:to>
      <xdr:col>85</xdr:col>
      <xdr:colOff>177800</xdr:colOff>
      <xdr:row>61</xdr:row>
      <xdr:rowOff>24674</xdr:rowOff>
    </xdr:to>
    <xdr:sp macro="" textlink="">
      <xdr:nvSpPr>
        <xdr:cNvPr id="551" name="楕円 550"/>
        <xdr:cNvSpPr/>
      </xdr:nvSpPr>
      <xdr:spPr>
        <a:xfrm>
          <a:off x="14649450" y="100068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117401</xdr:rowOff>
    </xdr:from>
    <xdr:ext cx="405111" cy="259045"/>
    <xdr:sp macro="" textlink="">
      <xdr:nvSpPr>
        <xdr:cNvPr id="552" name="【学校施設】&#10;有形固定資産減価償却率該当値テキスト"/>
        <xdr:cNvSpPr txBox="1"/>
      </xdr:nvSpPr>
      <xdr:spPr>
        <a:xfrm>
          <a:off x="14738350" y="986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53" name="楕円 552"/>
        <xdr:cNvSpPr/>
      </xdr:nvSpPr>
      <xdr:spPr>
        <a:xfrm>
          <a:off x="138874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145324</xdr:rowOff>
    </xdr:to>
    <xdr:cxnSp macro="">
      <xdr:nvCxnSpPr>
        <xdr:cNvPr id="554" name="直線コネクタ 553"/>
        <xdr:cNvCxnSpPr/>
      </xdr:nvCxnSpPr>
      <xdr:spPr>
        <a:xfrm>
          <a:off x="13938250" y="10026650"/>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30843</xdr:rowOff>
    </xdr:from>
    <xdr:to>
      <xdr:col>76</xdr:col>
      <xdr:colOff>165100</xdr:colOff>
      <xdr:row>60</xdr:row>
      <xdr:rowOff>132443</xdr:rowOff>
    </xdr:to>
    <xdr:sp macro="" textlink="">
      <xdr:nvSpPr>
        <xdr:cNvPr id="555" name="楕円 554"/>
        <xdr:cNvSpPr/>
      </xdr:nvSpPr>
      <xdr:spPr>
        <a:xfrm>
          <a:off x="13093700" y="99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114300</xdr:rowOff>
    </xdr:to>
    <xdr:cxnSp macro="">
      <xdr:nvCxnSpPr>
        <xdr:cNvPr id="556" name="直線コネクタ 555"/>
        <xdr:cNvCxnSpPr/>
      </xdr:nvCxnSpPr>
      <xdr:spPr>
        <a:xfrm>
          <a:off x="13144500" y="999399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169635</xdr:rowOff>
    </xdr:from>
    <xdr:to>
      <xdr:col>72</xdr:col>
      <xdr:colOff>38100</xdr:colOff>
      <xdr:row>60</xdr:row>
      <xdr:rowOff>99785</xdr:rowOff>
    </xdr:to>
    <xdr:sp macro="" textlink="">
      <xdr:nvSpPr>
        <xdr:cNvPr id="557" name="楕円 556"/>
        <xdr:cNvSpPr/>
      </xdr:nvSpPr>
      <xdr:spPr>
        <a:xfrm>
          <a:off x="12299950" y="9910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48985</xdr:rowOff>
    </xdr:from>
    <xdr:to>
      <xdr:col>76</xdr:col>
      <xdr:colOff>114300</xdr:colOff>
      <xdr:row>60</xdr:row>
      <xdr:rowOff>81643</xdr:rowOff>
    </xdr:to>
    <xdr:cxnSp macro="">
      <xdr:nvCxnSpPr>
        <xdr:cNvPr id="558" name="直線コネクタ 557"/>
        <xdr:cNvCxnSpPr/>
      </xdr:nvCxnSpPr>
      <xdr:spPr>
        <a:xfrm>
          <a:off x="12344400" y="9961335"/>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135346</xdr:rowOff>
    </xdr:from>
    <xdr:to>
      <xdr:col>67</xdr:col>
      <xdr:colOff>101600</xdr:colOff>
      <xdr:row>60</xdr:row>
      <xdr:rowOff>65496</xdr:rowOff>
    </xdr:to>
    <xdr:sp macro="" textlink="">
      <xdr:nvSpPr>
        <xdr:cNvPr id="559" name="楕円 558"/>
        <xdr:cNvSpPr/>
      </xdr:nvSpPr>
      <xdr:spPr>
        <a:xfrm>
          <a:off x="11487150" y="9882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14696</xdr:rowOff>
    </xdr:from>
    <xdr:to>
      <xdr:col>71</xdr:col>
      <xdr:colOff>177800</xdr:colOff>
      <xdr:row>60</xdr:row>
      <xdr:rowOff>48985</xdr:rowOff>
    </xdr:to>
    <xdr:cxnSp macro="">
      <xdr:nvCxnSpPr>
        <xdr:cNvPr id="560" name="直線コネクタ 559"/>
        <xdr:cNvCxnSpPr/>
      </xdr:nvCxnSpPr>
      <xdr:spPr>
        <a:xfrm>
          <a:off x="11537950" y="9927046"/>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xdr:cNvSpPr txBox="1"/>
      </xdr:nvSpPr>
      <xdr:spPr>
        <a:xfrm>
          <a:off x="137420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32130</xdr:rowOff>
    </xdr:from>
    <xdr:ext cx="405111" cy="259045"/>
    <xdr:sp macro="" textlink="">
      <xdr:nvSpPr>
        <xdr:cNvPr id="562" name="n_2aveValue【学校施設】&#10;有形固定資産減価償却率"/>
        <xdr:cNvSpPr txBox="1"/>
      </xdr:nvSpPr>
      <xdr:spPr>
        <a:xfrm>
          <a:off x="12960994" y="1010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563" name="n_3aveValue【学校施設】&#10;有形固定資産減価償却率"/>
        <xdr:cNvSpPr txBox="1"/>
      </xdr:nvSpPr>
      <xdr:spPr>
        <a:xfrm>
          <a:off x="12167244" y="1009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564" name="n_4aveValue【学校施設】&#10;有形固定資産減価償却率"/>
        <xdr:cNvSpPr txBox="1"/>
      </xdr:nvSpPr>
      <xdr:spPr>
        <a:xfrm>
          <a:off x="113544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10177</xdr:rowOff>
    </xdr:from>
    <xdr:ext cx="405111" cy="259045"/>
    <xdr:sp macro="" textlink="">
      <xdr:nvSpPr>
        <xdr:cNvPr id="565" name="n_1mainValue【学校施設】&#10;有形固定資産減価償却率"/>
        <xdr:cNvSpPr txBox="1"/>
      </xdr:nvSpPr>
      <xdr:spPr>
        <a:xfrm>
          <a:off x="137420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148970</xdr:rowOff>
    </xdr:from>
    <xdr:ext cx="405111" cy="259045"/>
    <xdr:sp macro="" textlink="">
      <xdr:nvSpPr>
        <xdr:cNvPr id="566" name="n_2mainValue【学校施設】&#10;有形固定資産減価償却率"/>
        <xdr:cNvSpPr txBox="1"/>
      </xdr:nvSpPr>
      <xdr:spPr>
        <a:xfrm>
          <a:off x="12960994" y="973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116312</xdr:rowOff>
    </xdr:from>
    <xdr:ext cx="405111" cy="259045"/>
    <xdr:sp macro="" textlink="">
      <xdr:nvSpPr>
        <xdr:cNvPr id="567" name="n_3mainValue【学校施設】&#10;有形固定資産減価償却率"/>
        <xdr:cNvSpPr txBox="1"/>
      </xdr:nvSpPr>
      <xdr:spPr>
        <a:xfrm>
          <a:off x="12167244" y="969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568" name="n_4mainValue【学校施設】&#10;有形固定資産減価償却率"/>
        <xdr:cNvSpPr txBox="1"/>
      </xdr:nvSpPr>
      <xdr:spPr>
        <a:xfrm>
          <a:off x="11354444" y="966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19951064" y="9338087"/>
          <a:ext cx="0" cy="11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19989800" y="105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19881850" y="105352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19989800" y="91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19881850" y="9338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xdr:cNvSpPr txBox="1"/>
      </xdr:nvSpPr>
      <xdr:spPr>
        <a:xfrm>
          <a:off x="19989800" y="10317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19900900" y="103391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19157950" y="103465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598" name="フローチャート: 判断 597"/>
        <xdr:cNvSpPr/>
      </xdr:nvSpPr>
      <xdr:spPr>
        <a:xfrm>
          <a:off x="18345150" y="10378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599" name="フローチャート: 判断 598"/>
        <xdr:cNvSpPr/>
      </xdr:nvSpPr>
      <xdr:spPr>
        <a:xfrm>
          <a:off x="17551400" y="103779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600" name="フローチャート: 判断 599"/>
        <xdr:cNvSpPr/>
      </xdr:nvSpPr>
      <xdr:spPr>
        <a:xfrm>
          <a:off x="16757650" y="103823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89972</xdr:rowOff>
    </xdr:from>
    <xdr:to>
      <xdr:col>116</xdr:col>
      <xdr:colOff>114300</xdr:colOff>
      <xdr:row>63</xdr:row>
      <xdr:rowOff>20122</xdr:rowOff>
    </xdr:to>
    <xdr:sp macro="" textlink="">
      <xdr:nvSpPr>
        <xdr:cNvPr id="606" name="楕円 605"/>
        <xdr:cNvSpPr/>
      </xdr:nvSpPr>
      <xdr:spPr>
        <a:xfrm>
          <a:off x="19900900" y="103325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112849</xdr:rowOff>
    </xdr:from>
    <xdr:ext cx="469744" cy="259045"/>
    <xdr:sp macro="" textlink="">
      <xdr:nvSpPr>
        <xdr:cNvPr id="607" name="【学校施設】&#10;一人当たり面積該当値テキスト"/>
        <xdr:cNvSpPr txBox="1"/>
      </xdr:nvSpPr>
      <xdr:spPr>
        <a:xfrm>
          <a:off x="19989800" y="1019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92944</xdr:rowOff>
    </xdr:from>
    <xdr:to>
      <xdr:col>112</xdr:col>
      <xdr:colOff>38100</xdr:colOff>
      <xdr:row>63</xdr:row>
      <xdr:rowOff>23094</xdr:rowOff>
    </xdr:to>
    <xdr:sp macro="" textlink="">
      <xdr:nvSpPr>
        <xdr:cNvPr id="608" name="楕円 607"/>
        <xdr:cNvSpPr/>
      </xdr:nvSpPr>
      <xdr:spPr>
        <a:xfrm>
          <a:off x="19157950" y="103354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140772</xdr:rowOff>
    </xdr:from>
    <xdr:to>
      <xdr:col>116</xdr:col>
      <xdr:colOff>63500</xdr:colOff>
      <xdr:row>62</xdr:row>
      <xdr:rowOff>143744</xdr:rowOff>
    </xdr:to>
    <xdr:cxnSp macro="">
      <xdr:nvCxnSpPr>
        <xdr:cNvPr id="609" name="直線コネクタ 608"/>
        <xdr:cNvCxnSpPr/>
      </xdr:nvCxnSpPr>
      <xdr:spPr>
        <a:xfrm flipV="1">
          <a:off x="19202400" y="10383322"/>
          <a:ext cx="7493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96052</xdr:rowOff>
    </xdr:from>
    <xdr:to>
      <xdr:col>107</xdr:col>
      <xdr:colOff>101600</xdr:colOff>
      <xdr:row>63</xdr:row>
      <xdr:rowOff>26202</xdr:rowOff>
    </xdr:to>
    <xdr:sp macro="" textlink="">
      <xdr:nvSpPr>
        <xdr:cNvPr id="610" name="楕円 609"/>
        <xdr:cNvSpPr/>
      </xdr:nvSpPr>
      <xdr:spPr>
        <a:xfrm>
          <a:off x="18345150" y="103386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143744</xdr:rowOff>
    </xdr:from>
    <xdr:to>
      <xdr:col>111</xdr:col>
      <xdr:colOff>177800</xdr:colOff>
      <xdr:row>62</xdr:row>
      <xdr:rowOff>146852</xdr:rowOff>
    </xdr:to>
    <xdr:cxnSp macro="">
      <xdr:nvCxnSpPr>
        <xdr:cNvPr id="611" name="直線コネクタ 610"/>
        <xdr:cNvCxnSpPr/>
      </xdr:nvCxnSpPr>
      <xdr:spPr>
        <a:xfrm flipV="1">
          <a:off x="18395950" y="10386294"/>
          <a:ext cx="80645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99939</xdr:rowOff>
    </xdr:from>
    <xdr:to>
      <xdr:col>102</xdr:col>
      <xdr:colOff>165100</xdr:colOff>
      <xdr:row>63</xdr:row>
      <xdr:rowOff>30089</xdr:rowOff>
    </xdr:to>
    <xdr:sp macro="" textlink="">
      <xdr:nvSpPr>
        <xdr:cNvPr id="612" name="楕円 611"/>
        <xdr:cNvSpPr/>
      </xdr:nvSpPr>
      <xdr:spPr>
        <a:xfrm>
          <a:off x="17551400" y="10342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146852</xdr:rowOff>
    </xdr:from>
    <xdr:to>
      <xdr:col>107</xdr:col>
      <xdr:colOff>50800</xdr:colOff>
      <xdr:row>62</xdr:row>
      <xdr:rowOff>150739</xdr:rowOff>
    </xdr:to>
    <xdr:cxnSp macro="">
      <xdr:nvCxnSpPr>
        <xdr:cNvPr id="613" name="直線コネクタ 612"/>
        <xdr:cNvCxnSpPr/>
      </xdr:nvCxnSpPr>
      <xdr:spPr>
        <a:xfrm flipV="1">
          <a:off x="17602200" y="10389402"/>
          <a:ext cx="79375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104419</xdr:rowOff>
    </xdr:from>
    <xdr:to>
      <xdr:col>98</xdr:col>
      <xdr:colOff>38100</xdr:colOff>
      <xdr:row>63</xdr:row>
      <xdr:rowOff>34569</xdr:rowOff>
    </xdr:to>
    <xdr:sp macro="" textlink="">
      <xdr:nvSpPr>
        <xdr:cNvPr id="614" name="楕円 613"/>
        <xdr:cNvSpPr/>
      </xdr:nvSpPr>
      <xdr:spPr>
        <a:xfrm>
          <a:off x="16757650" y="103469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150739</xdr:rowOff>
    </xdr:from>
    <xdr:to>
      <xdr:col>102</xdr:col>
      <xdr:colOff>114300</xdr:colOff>
      <xdr:row>62</xdr:row>
      <xdr:rowOff>155219</xdr:rowOff>
    </xdr:to>
    <xdr:cxnSp macro="">
      <xdr:nvCxnSpPr>
        <xdr:cNvPr id="615" name="直線コネクタ 614"/>
        <xdr:cNvCxnSpPr/>
      </xdr:nvCxnSpPr>
      <xdr:spPr>
        <a:xfrm flipV="1">
          <a:off x="16802100" y="10393289"/>
          <a:ext cx="8001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xdr:cNvSpPr txBox="1"/>
      </xdr:nvSpPr>
      <xdr:spPr>
        <a:xfrm>
          <a:off x="18980227" y="104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57152</xdr:rowOff>
    </xdr:from>
    <xdr:ext cx="469744" cy="259045"/>
    <xdr:sp macro="" textlink="">
      <xdr:nvSpPr>
        <xdr:cNvPr id="617" name="n_2aveValue【学校施設】&#10;一人当たり面積"/>
        <xdr:cNvSpPr txBox="1"/>
      </xdr:nvSpPr>
      <xdr:spPr>
        <a:xfrm>
          <a:off x="18180127" y="104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56694</xdr:rowOff>
    </xdr:from>
    <xdr:ext cx="469744" cy="259045"/>
    <xdr:sp macro="" textlink="">
      <xdr:nvSpPr>
        <xdr:cNvPr id="618" name="n_3aveValue【学校施設】&#10;一人当たり面積"/>
        <xdr:cNvSpPr txBox="1"/>
      </xdr:nvSpPr>
      <xdr:spPr>
        <a:xfrm>
          <a:off x="17386377" y="1046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61038</xdr:rowOff>
    </xdr:from>
    <xdr:ext cx="469744" cy="259045"/>
    <xdr:sp macro="" textlink="">
      <xdr:nvSpPr>
        <xdr:cNvPr id="619" name="n_4aveValue【学校施設】&#10;一人当たり面積"/>
        <xdr:cNvSpPr txBox="1"/>
      </xdr:nvSpPr>
      <xdr:spPr>
        <a:xfrm>
          <a:off x="16592627" y="104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39621</xdr:rowOff>
    </xdr:from>
    <xdr:ext cx="469744" cy="259045"/>
    <xdr:sp macro="" textlink="">
      <xdr:nvSpPr>
        <xdr:cNvPr id="620" name="n_1mainValue【学校施設】&#10;一人当たり面積"/>
        <xdr:cNvSpPr txBox="1"/>
      </xdr:nvSpPr>
      <xdr:spPr>
        <a:xfrm>
          <a:off x="18980227" y="1011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42729</xdr:rowOff>
    </xdr:from>
    <xdr:ext cx="469744" cy="259045"/>
    <xdr:sp macro="" textlink="">
      <xdr:nvSpPr>
        <xdr:cNvPr id="621" name="n_2mainValue【学校施設】&#10;一人当たり面積"/>
        <xdr:cNvSpPr txBox="1"/>
      </xdr:nvSpPr>
      <xdr:spPr>
        <a:xfrm>
          <a:off x="18180127" y="1012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46616</xdr:rowOff>
    </xdr:from>
    <xdr:ext cx="469744" cy="259045"/>
    <xdr:sp macro="" textlink="">
      <xdr:nvSpPr>
        <xdr:cNvPr id="622" name="n_3mainValue【学校施設】&#10;一人当たり面積"/>
        <xdr:cNvSpPr txBox="1"/>
      </xdr:nvSpPr>
      <xdr:spPr>
        <a:xfrm>
          <a:off x="17386377" y="101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51096</xdr:rowOff>
    </xdr:from>
    <xdr:ext cx="469744" cy="259045"/>
    <xdr:sp macro="" textlink="">
      <xdr:nvSpPr>
        <xdr:cNvPr id="623" name="n_4mainValue【学校施設】&#10;一人当たり面積"/>
        <xdr:cNvSpPr txBox="1"/>
      </xdr:nvSpPr>
      <xdr:spPr>
        <a:xfrm>
          <a:off x="16592627" y="1012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70" name="【公民館】&#10;有形固定資産減価償却率平均値テキスト"/>
        <xdr:cNvSpPr txBox="1"/>
      </xdr:nvSpPr>
      <xdr:spPr>
        <a:xfrm>
          <a:off x="14738350" y="17475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xdr:cNvSpPr/>
      </xdr:nvSpPr>
      <xdr:spPr>
        <a:xfrm>
          <a:off x="14649450" y="174969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xdr:cNvSpPr/>
      </xdr:nvSpPr>
      <xdr:spPr>
        <a:xfrm>
          <a:off x="1388745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3" name="フローチャート: 判断 672"/>
        <xdr:cNvSpPr/>
      </xdr:nvSpPr>
      <xdr:spPr>
        <a:xfrm>
          <a:off x="13093700" y="1755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4" name="フローチャート: 判断 673"/>
        <xdr:cNvSpPr/>
      </xdr:nvSpPr>
      <xdr:spPr>
        <a:xfrm>
          <a:off x="12299950" y="17541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5" name="フローチャート: 判断 674"/>
        <xdr:cNvSpPr/>
      </xdr:nvSpPr>
      <xdr:spPr>
        <a:xfrm>
          <a:off x="11487150" y="1758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22134</xdr:rowOff>
    </xdr:from>
    <xdr:to>
      <xdr:col>85</xdr:col>
      <xdr:colOff>177800</xdr:colOff>
      <xdr:row>102</xdr:row>
      <xdr:rowOff>123734</xdr:rowOff>
    </xdr:to>
    <xdr:sp macro="" textlink="">
      <xdr:nvSpPr>
        <xdr:cNvPr id="681" name="楕円 680"/>
        <xdr:cNvSpPr/>
      </xdr:nvSpPr>
      <xdr:spPr>
        <a:xfrm>
          <a:off x="14649450" y="1693853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45011</xdr:rowOff>
    </xdr:from>
    <xdr:ext cx="405111" cy="259045"/>
    <xdr:sp macro="" textlink="">
      <xdr:nvSpPr>
        <xdr:cNvPr id="682" name="【公民館】&#10;有形固定資産減価償却率該当値テキスト"/>
        <xdr:cNvSpPr txBox="1"/>
      </xdr:nvSpPr>
      <xdr:spPr>
        <a:xfrm>
          <a:off x="14738350" y="1678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152763</xdr:rowOff>
    </xdr:from>
    <xdr:to>
      <xdr:col>81</xdr:col>
      <xdr:colOff>101600</xdr:colOff>
      <xdr:row>102</xdr:row>
      <xdr:rowOff>82913</xdr:rowOff>
    </xdr:to>
    <xdr:sp macro="" textlink="">
      <xdr:nvSpPr>
        <xdr:cNvPr id="683" name="楕円 682"/>
        <xdr:cNvSpPr/>
      </xdr:nvSpPr>
      <xdr:spPr>
        <a:xfrm>
          <a:off x="13887450" y="168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32113</xdr:rowOff>
    </xdr:from>
    <xdr:to>
      <xdr:col>85</xdr:col>
      <xdr:colOff>127000</xdr:colOff>
      <xdr:row>102</xdr:row>
      <xdr:rowOff>72934</xdr:rowOff>
    </xdr:to>
    <xdr:cxnSp macro="">
      <xdr:nvCxnSpPr>
        <xdr:cNvPr id="684" name="直線コネクタ 683"/>
        <xdr:cNvCxnSpPr/>
      </xdr:nvCxnSpPr>
      <xdr:spPr>
        <a:xfrm>
          <a:off x="13938250" y="16948513"/>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103777</xdr:rowOff>
    </xdr:from>
    <xdr:to>
      <xdr:col>76</xdr:col>
      <xdr:colOff>165100</xdr:colOff>
      <xdr:row>103</xdr:row>
      <xdr:rowOff>33927</xdr:rowOff>
    </xdr:to>
    <xdr:sp macro="" textlink="">
      <xdr:nvSpPr>
        <xdr:cNvPr id="685" name="楕円 684"/>
        <xdr:cNvSpPr/>
      </xdr:nvSpPr>
      <xdr:spPr>
        <a:xfrm>
          <a:off x="13093700" y="170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32113</xdr:rowOff>
    </xdr:from>
    <xdr:to>
      <xdr:col>81</xdr:col>
      <xdr:colOff>50800</xdr:colOff>
      <xdr:row>102</xdr:row>
      <xdr:rowOff>154577</xdr:rowOff>
    </xdr:to>
    <xdr:cxnSp macro="">
      <xdr:nvCxnSpPr>
        <xdr:cNvPr id="686" name="直線コネクタ 685"/>
        <xdr:cNvCxnSpPr/>
      </xdr:nvCxnSpPr>
      <xdr:spPr>
        <a:xfrm flipV="1">
          <a:off x="13144500" y="16948513"/>
          <a:ext cx="79375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66221</xdr:rowOff>
    </xdr:from>
    <xdr:to>
      <xdr:col>72</xdr:col>
      <xdr:colOff>38100</xdr:colOff>
      <xdr:row>102</xdr:row>
      <xdr:rowOff>167821</xdr:rowOff>
    </xdr:to>
    <xdr:sp macro="" textlink="">
      <xdr:nvSpPr>
        <xdr:cNvPr id="687" name="楕円 686"/>
        <xdr:cNvSpPr/>
      </xdr:nvSpPr>
      <xdr:spPr>
        <a:xfrm>
          <a:off x="12299950" y="169826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102</xdr:row>
      <xdr:rowOff>154577</xdr:rowOff>
    </xdr:to>
    <xdr:cxnSp macro="">
      <xdr:nvCxnSpPr>
        <xdr:cNvPr id="688" name="直線コネクタ 687"/>
        <xdr:cNvCxnSpPr/>
      </xdr:nvCxnSpPr>
      <xdr:spPr>
        <a:xfrm>
          <a:off x="12344400" y="17033421"/>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25400</xdr:rowOff>
    </xdr:from>
    <xdr:to>
      <xdr:col>67</xdr:col>
      <xdr:colOff>101600</xdr:colOff>
      <xdr:row>102</xdr:row>
      <xdr:rowOff>127000</xdr:rowOff>
    </xdr:to>
    <xdr:sp macro="" textlink="">
      <xdr:nvSpPr>
        <xdr:cNvPr id="689" name="楕円 688"/>
        <xdr:cNvSpPr/>
      </xdr:nvSpPr>
      <xdr:spPr>
        <a:xfrm>
          <a:off x="1148715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76200</xdr:rowOff>
    </xdr:from>
    <xdr:to>
      <xdr:col>71</xdr:col>
      <xdr:colOff>177800</xdr:colOff>
      <xdr:row>102</xdr:row>
      <xdr:rowOff>117021</xdr:rowOff>
    </xdr:to>
    <xdr:cxnSp macro="">
      <xdr:nvCxnSpPr>
        <xdr:cNvPr id="690" name="直線コネクタ 689"/>
        <xdr:cNvCxnSpPr/>
      </xdr:nvCxnSpPr>
      <xdr:spPr>
        <a:xfrm>
          <a:off x="11537950" y="16992600"/>
          <a:ext cx="8064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xdr:cNvSpPr txBox="1"/>
      </xdr:nvSpPr>
      <xdr:spPr>
        <a:xfrm>
          <a:off x="137420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692" name="n_2aveValue【公民館】&#10;有形固定資産減価償却率"/>
        <xdr:cNvSpPr txBox="1"/>
      </xdr:nvSpPr>
      <xdr:spPr>
        <a:xfrm>
          <a:off x="12960994"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693" name="n_3aveValue【公民館】&#10;有形固定資産減価償却率"/>
        <xdr:cNvSpPr txBox="1"/>
      </xdr:nvSpPr>
      <xdr:spPr>
        <a:xfrm>
          <a:off x="1216724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694" name="n_4aveValue【公民館】&#10;有形固定資産減価償却率"/>
        <xdr:cNvSpPr txBox="1"/>
      </xdr:nvSpPr>
      <xdr:spPr>
        <a:xfrm>
          <a:off x="1135444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99440</xdr:rowOff>
    </xdr:from>
    <xdr:ext cx="405111" cy="259045"/>
    <xdr:sp macro="" textlink="">
      <xdr:nvSpPr>
        <xdr:cNvPr id="695" name="n_1mainValue【公民館】&#10;有形固定資産減価償却率"/>
        <xdr:cNvSpPr txBox="1"/>
      </xdr:nvSpPr>
      <xdr:spPr>
        <a:xfrm>
          <a:off x="13742044" y="1667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50454</xdr:rowOff>
    </xdr:from>
    <xdr:ext cx="405111" cy="259045"/>
    <xdr:sp macro="" textlink="">
      <xdr:nvSpPr>
        <xdr:cNvPr id="696" name="n_2mainValue【公民館】&#10;有形固定資産減価償却率"/>
        <xdr:cNvSpPr txBox="1"/>
      </xdr:nvSpPr>
      <xdr:spPr>
        <a:xfrm>
          <a:off x="12960994" y="1679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12898</xdr:rowOff>
    </xdr:from>
    <xdr:ext cx="405111" cy="259045"/>
    <xdr:sp macro="" textlink="">
      <xdr:nvSpPr>
        <xdr:cNvPr id="697" name="n_3mainValue【公民館】&#10;有形固定資産減価償却率"/>
        <xdr:cNvSpPr txBox="1"/>
      </xdr:nvSpPr>
      <xdr:spPr>
        <a:xfrm>
          <a:off x="12167244" y="1675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143527</xdr:rowOff>
    </xdr:from>
    <xdr:ext cx="405111" cy="259045"/>
    <xdr:sp macro="" textlink="">
      <xdr:nvSpPr>
        <xdr:cNvPr id="698" name="n_4mainValue【公民館】&#10;有形固定資産減価償却率"/>
        <xdr:cNvSpPr txBox="1"/>
      </xdr:nvSpPr>
      <xdr:spPr>
        <a:xfrm>
          <a:off x="11354444" y="1671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xdr:cNvCxnSpPr/>
      </xdr:nvCxnSpPr>
      <xdr:spPr>
        <a:xfrm flipV="1">
          <a:off x="19951064" y="167316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xdr:cNvSpPr txBox="1"/>
      </xdr:nvSpPr>
      <xdr:spPr>
        <a:xfrm>
          <a:off x="19989800" y="1809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xdr:cNvCxnSpPr/>
      </xdr:nvCxnSpPr>
      <xdr:spPr>
        <a:xfrm>
          <a:off x="19881850" y="180952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xdr:cNvSpPr txBox="1"/>
      </xdr:nvSpPr>
      <xdr:spPr>
        <a:xfrm>
          <a:off x="19989800" y="165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xdr:cNvCxnSpPr/>
      </xdr:nvCxnSpPr>
      <xdr:spPr>
        <a:xfrm>
          <a:off x="19881850" y="16731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xdr:cNvSpPr txBox="1"/>
      </xdr:nvSpPr>
      <xdr:spPr>
        <a:xfrm>
          <a:off x="19989800" y="178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xdr:cNvSpPr/>
      </xdr:nvSpPr>
      <xdr:spPr>
        <a:xfrm>
          <a:off x="19900900" y="179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xdr:cNvSpPr/>
      </xdr:nvSpPr>
      <xdr:spPr>
        <a:xfrm>
          <a:off x="19157950" y="179724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62281</xdr:rowOff>
    </xdr:from>
    <xdr:to>
      <xdr:col>107</xdr:col>
      <xdr:colOff>101600</xdr:colOff>
      <xdr:row>108</xdr:row>
      <xdr:rowOff>163881</xdr:rowOff>
    </xdr:to>
    <xdr:sp macro="" textlink="">
      <xdr:nvSpPr>
        <xdr:cNvPr id="730" name="フローチャート: 判断 729"/>
        <xdr:cNvSpPr/>
      </xdr:nvSpPr>
      <xdr:spPr>
        <a:xfrm>
          <a:off x="18345150" y="1800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64339</xdr:rowOff>
    </xdr:from>
    <xdr:to>
      <xdr:col>102</xdr:col>
      <xdr:colOff>165100</xdr:colOff>
      <xdr:row>108</xdr:row>
      <xdr:rowOff>165939</xdr:rowOff>
    </xdr:to>
    <xdr:sp macro="" textlink="">
      <xdr:nvSpPr>
        <xdr:cNvPr id="731" name="フローチャート: 判断 730"/>
        <xdr:cNvSpPr/>
      </xdr:nvSpPr>
      <xdr:spPr>
        <a:xfrm>
          <a:off x="17551400" y="1800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67387</xdr:rowOff>
    </xdr:from>
    <xdr:to>
      <xdr:col>98</xdr:col>
      <xdr:colOff>38100</xdr:colOff>
      <xdr:row>108</xdr:row>
      <xdr:rowOff>168987</xdr:rowOff>
    </xdr:to>
    <xdr:sp macro="" textlink="">
      <xdr:nvSpPr>
        <xdr:cNvPr id="732" name="フローチャート: 判断 731"/>
        <xdr:cNvSpPr/>
      </xdr:nvSpPr>
      <xdr:spPr>
        <a:xfrm>
          <a:off x="16757650" y="18012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99391</xdr:rowOff>
    </xdr:from>
    <xdr:to>
      <xdr:col>116</xdr:col>
      <xdr:colOff>114300</xdr:colOff>
      <xdr:row>109</xdr:row>
      <xdr:rowOff>29541</xdr:rowOff>
    </xdr:to>
    <xdr:sp macro="" textlink="">
      <xdr:nvSpPr>
        <xdr:cNvPr id="738" name="楕円 737"/>
        <xdr:cNvSpPr/>
      </xdr:nvSpPr>
      <xdr:spPr>
        <a:xfrm>
          <a:off x="19900900" y="180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14318</xdr:rowOff>
    </xdr:from>
    <xdr:ext cx="469744" cy="259045"/>
    <xdr:sp macro="" textlink="">
      <xdr:nvSpPr>
        <xdr:cNvPr id="739" name="【公民館】&#10;一人当たり面積該当値テキスト"/>
        <xdr:cNvSpPr txBox="1"/>
      </xdr:nvSpPr>
      <xdr:spPr>
        <a:xfrm>
          <a:off x="19989800" y="179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99391</xdr:rowOff>
    </xdr:from>
    <xdr:to>
      <xdr:col>112</xdr:col>
      <xdr:colOff>38100</xdr:colOff>
      <xdr:row>109</xdr:row>
      <xdr:rowOff>29541</xdr:rowOff>
    </xdr:to>
    <xdr:sp macro="" textlink="">
      <xdr:nvSpPr>
        <xdr:cNvPr id="740" name="楕円 739"/>
        <xdr:cNvSpPr/>
      </xdr:nvSpPr>
      <xdr:spPr>
        <a:xfrm>
          <a:off x="19157950" y="180444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150191</xdr:rowOff>
    </xdr:from>
    <xdr:to>
      <xdr:col>116</xdr:col>
      <xdr:colOff>63500</xdr:colOff>
      <xdr:row>108</xdr:row>
      <xdr:rowOff>150191</xdr:rowOff>
    </xdr:to>
    <xdr:cxnSp macro="">
      <xdr:nvCxnSpPr>
        <xdr:cNvPr id="741" name="直線コネクタ 740"/>
        <xdr:cNvCxnSpPr/>
      </xdr:nvCxnSpPr>
      <xdr:spPr>
        <a:xfrm>
          <a:off x="19202400" y="1809529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99467</xdr:rowOff>
    </xdr:from>
    <xdr:to>
      <xdr:col>107</xdr:col>
      <xdr:colOff>101600</xdr:colOff>
      <xdr:row>109</xdr:row>
      <xdr:rowOff>29617</xdr:rowOff>
    </xdr:to>
    <xdr:sp macro="" textlink="">
      <xdr:nvSpPr>
        <xdr:cNvPr id="742" name="楕円 741"/>
        <xdr:cNvSpPr/>
      </xdr:nvSpPr>
      <xdr:spPr>
        <a:xfrm>
          <a:off x="18345150" y="180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150191</xdr:rowOff>
    </xdr:from>
    <xdr:to>
      <xdr:col>111</xdr:col>
      <xdr:colOff>177800</xdr:colOff>
      <xdr:row>108</xdr:row>
      <xdr:rowOff>150267</xdr:rowOff>
    </xdr:to>
    <xdr:cxnSp macro="">
      <xdr:nvCxnSpPr>
        <xdr:cNvPr id="743" name="直線コネクタ 742"/>
        <xdr:cNvCxnSpPr/>
      </xdr:nvCxnSpPr>
      <xdr:spPr>
        <a:xfrm flipV="1">
          <a:off x="18395950" y="18095291"/>
          <a:ext cx="80645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99467</xdr:rowOff>
    </xdr:from>
    <xdr:to>
      <xdr:col>102</xdr:col>
      <xdr:colOff>165100</xdr:colOff>
      <xdr:row>109</xdr:row>
      <xdr:rowOff>29617</xdr:rowOff>
    </xdr:to>
    <xdr:sp macro="" textlink="">
      <xdr:nvSpPr>
        <xdr:cNvPr id="744" name="楕円 743"/>
        <xdr:cNvSpPr/>
      </xdr:nvSpPr>
      <xdr:spPr>
        <a:xfrm>
          <a:off x="17551400" y="180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150267</xdr:rowOff>
    </xdr:from>
    <xdr:to>
      <xdr:col>107</xdr:col>
      <xdr:colOff>50800</xdr:colOff>
      <xdr:row>108</xdr:row>
      <xdr:rowOff>150267</xdr:rowOff>
    </xdr:to>
    <xdr:cxnSp macro="">
      <xdr:nvCxnSpPr>
        <xdr:cNvPr id="745" name="直線コネクタ 744"/>
        <xdr:cNvCxnSpPr/>
      </xdr:nvCxnSpPr>
      <xdr:spPr>
        <a:xfrm>
          <a:off x="17602200" y="1809536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99543</xdr:rowOff>
    </xdr:from>
    <xdr:to>
      <xdr:col>98</xdr:col>
      <xdr:colOff>38100</xdr:colOff>
      <xdr:row>109</xdr:row>
      <xdr:rowOff>29693</xdr:rowOff>
    </xdr:to>
    <xdr:sp macro="" textlink="">
      <xdr:nvSpPr>
        <xdr:cNvPr id="746" name="楕円 745"/>
        <xdr:cNvSpPr/>
      </xdr:nvSpPr>
      <xdr:spPr>
        <a:xfrm>
          <a:off x="16757650" y="180446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150267</xdr:rowOff>
    </xdr:from>
    <xdr:to>
      <xdr:col>102</xdr:col>
      <xdr:colOff>114300</xdr:colOff>
      <xdr:row>108</xdr:row>
      <xdr:rowOff>150343</xdr:rowOff>
    </xdr:to>
    <xdr:cxnSp macro="">
      <xdr:nvCxnSpPr>
        <xdr:cNvPr id="747" name="直線コネクタ 746"/>
        <xdr:cNvCxnSpPr/>
      </xdr:nvCxnSpPr>
      <xdr:spPr>
        <a:xfrm flipV="1">
          <a:off x="16802100" y="18095367"/>
          <a:ext cx="8001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xdr:cNvSpPr txBox="1"/>
      </xdr:nvSpPr>
      <xdr:spPr>
        <a:xfrm>
          <a:off x="18980227" y="177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8958</xdr:rowOff>
    </xdr:from>
    <xdr:ext cx="469744" cy="259045"/>
    <xdr:sp macro="" textlink="">
      <xdr:nvSpPr>
        <xdr:cNvPr id="749" name="n_2aveValue【公民館】&#10;一人当たり面積"/>
        <xdr:cNvSpPr txBox="1"/>
      </xdr:nvSpPr>
      <xdr:spPr>
        <a:xfrm>
          <a:off x="18180127" y="1778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11016</xdr:rowOff>
    </xdr:from>
    <xdr:ext cx="469744" cy="259045"/>
    <xdr:sp macro="" textlink="">
      <xdr:nvSpPr>
        <xdr:cNvPr id="750" name="n_3aveValue【公民館】&#10;一人当たり面積"/>
        <xdr:cNvSpPr txBox="1"/>
      </xdr:nvSpPr>
      <xdr:spPr>
        <a:xfrm>
          <a:off x="17386377" y="177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14064</xdr:rowOff>
    </xdr:from>
    <xdr:ext cx="469744" cy="259045"/>
    <xdr:sp macro="" textlink="">
      <xdr:nvSpPr>
        <xdr:cNvPr id="751" name="n_4aveValue【公民館】&#10;一人当たり面積"/>
        <xdr:cNvSpPr txBox="1"/>
      </xdr:nvSpPr>
      <xdr:spPr>
        <a:xfrm>
          <a:off x="16592627" y="1778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20668</xdr:rowOff>
    </xdr:from>
    <xdr:ext cx="469744" cy="259045"/>
    <xdr:sp macro="" textlink="">
      <xdr:nvSpPr>
        <xdr:cNvPr id="752" name="n_1mainValue【公民館】&#10;一人当たり面積"/>
        <xdr:cNvSpPr txBox="1"/>
      </xdr:nvSpPr>
      <xdr:spPr>
        <a:xfrm>
          <a:off x="18980227" y="1813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20744</xdr:rowOff>
    </xdr:from>
    <xdr:ext cx="469744" cy="259045"/>
    <xdr:sp macro="" textlink="">
      <xdr:nvSpPr>
        <xdr:cNvPr id="753" name="n_2mainValue【公民館】&#10;一人当たり面積"/>
        <xdr:cNvSpPr txBox="1"/>
      </xdr:nvSpPr>
      <xdr:spPr>
        <a:xfrm>
          <a:off x="18180127" y="1813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20744</xdr:rowOff>
    </xdr:from>
    <xdr:ext cx="469744" cy="259045"/>
    <xdr:sp macro="" textlink="">
      <xdr:nvSpPr>
        <xdr:cNvPr id="754" name="n_3mainValue【公民館】&#10;一人当たり面積"/>
        <xdr:cNvSpPr txBox="1"/>
      </xdr:nvSpPr>
      <xdr:spPr>
        <a:xfrm>
          <a:off x="17386377" y="1813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20820</xdr:rowOff>
    </xdr:from>
    <xdr:ext cx="469744" cy="259045"/>
    <xdr:sp macro="" textlink="">
      <xdr:nvSpPr>
        <xdr:cNvPr id="755" name="n_4mainValue【公民館】&#10;一人当たり面積"/>
        <xdr:cNvSpPr txBox="1"/>
      </xdr:nvSpPr>
      <xdr:spPr>
        <a:xfrm>
          <a:off x="16592627" y="181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・・・公営住宅を除いて、その他の項目は上昇（老朽化）しています。また類似団体平均と比較すると、保育所を除く項目では下回っています。保育所については、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施設が建設後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年を経過しています。大規模な修繕も生じており、計画的な修繕や更新に向けての検討が必要だと考えます（桜ヶ台保育所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、来島保育所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、さつき保育所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、赤名保育所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年度に県営住宅赤名団地（平成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年度建替）を島根県より取得したため、償却率が低下しています。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トンネルに関する額が類似団体平均と比較して大きくなっていますが、中山間地域であり大小含め河川が多数あることから、それに伴い橋梁も多くなっていることなどが要因として考えられ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8496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177665"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2164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1084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21640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1084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xdr:cNvSpPr txBox="1"/>
      </xdr:nvSpPr>
      <xdr:spPr>
        <a:xfrm>
          <a:off x="42164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xdr:cNvSpPr/>
      </xdr:nvSpPr>
      <xdr:spPr>
        <a:xfrm>
          <a:off x="4127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xdr:cNvSpPr/>
      </xdr:nvSpPr>
      <xdr:spPr>
        <a:xfrm>
          <a:off x="3384550" y="6040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91440</xdr:rowOff>
    </xdr:from>
    <xdr:to>
      <xdr:col>15</xdr:col>
      <xdr:colOff>101600</xdr:colOff>
      <xdr:row>38</xdr:row>
      <xdr:rowOff>21590</xdr:rowOff>
    </xdr:to>
    <xdr:sp macro="" textlink="">
      <xdr:nvSpPr>
        <xdr:cNvPr id="64" name="フローチャート: 判断 63"/>
        <xdr:cNvSpPr/>
      </xdr:nvSpPr>
      <xdr:spPr>
        <a:xfrm>
          <a:off x="2571750" y="6206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80010</xdr:rowOff>
    </xdr:from>
    <xdr:to>
      <xdr:col>10</xdr:col>
      <xdr:colOff>165100</xdr:colOff>
      <xdr:row>38</xdr:row>
      <xdr:rowOff>10160</xdr:rowOff>
    </xdr:to>
    <xdr:sp macro="" textlink="">
      <xdr:nvSpPr>
        <xdr:cNvPr id="65" name="フローチャート: 判断 64"/>
        <xdr:cNvSpPr/>
      </xdr:nvSpPr>
      <xdr:spPr>
        <a:xfrm>
          <a:off x="1778000" y="619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57150</xdr:rowOff>
    </xdr:from>
    <xdr:to>
      <xdr:col>6</xdr:col>
      <xdr:colOff>38100</xdr:colOff>
      <xdr:row>37</xdr:row>
      <xdr:rowOff>158750</xdr:rowOff>
    </xdr:to>
    <xdr:sp macro="" textlink="">
      <xdr:nvSpPr>
        <xdr:cNvPr id="66" name="フローチャート: 判断 65"/>
        <xdr:cNvSpPr/>
      </xdr:nvSpPr>
      <xdr:spPr>
        <a:xfrm>
          <a:off x="984250" y="6172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72390</xdr:rowOff>
    </xdr:from>
    <xdr:to>
      <xdr:col>24</xdr:col>
      <xdr:colOff>114300</xdr:colOff>
      <xdr:row>34</xdr:row>
      <xdr:rowOff>2540</xdr:rowOff>
    </xdr:to>
    <xdr:sp macro="" textlink="">
      <xdr:nvSpPr>
        <xdr:cNvPr id="72" name="楕円 71"/>
        <xdr:cNvSpPr/>
      </xdr:nvSpPr>
      <xdr:spPr>
        <a:xfrm>
          <a:off x="4127500" y="5527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158767</xdr:rowOff>
    </xdr:from>
    <xdr:ext cx="340478" cy="259045"/>
    <xdr:sp macro="" textlink="">
      <xdr:nvSpPr>
        <xdr:cNvPr id="73" name="【図書館】&#10;有形固定資産減価償却率該当値テキスト"/>
        <xdr:cNvSpPr txBox="1"/>
      </xdr:nvSpPr>
      <xdr:spPr>
        <a:xfrm>
          <a:off x="4216400" y="5448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38100</xdr:rowOff>
    </xdr:from>
    <xdr:to>
      <xdr:col>20</xdr:col>
      <xdr:colOff>38100</xdr:colOff>
      <xdr:row>33</xdr:row>
      <xdr:rowOff>139700</xdr:rowOff>
    </xdr:to>
    <xdr:sp macro="" textlink="">
      <xdr:nvSpPr>
        <xdr:cNvPr id="74" name="楕円 73"/>
        <xdr:cNvSpPr/>
      </xdr:nvSpPr>
      <xdr:spPr>
        <a:xfrm>
          <a:off x="3384550" y="5492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88900</xdr:rowOff>
    </xdr:from>
    <xdr:to>
      <xdr:col>24</xdr:col>
      <xdr:colOff>63500</xdr:colOff>
      <xdr:row>33</xdr:row>
      <xdr:rowOff>123190</xdr:rowOff>
    </xdr:to>
    <xdr:cxnSp macro="">
      <xdr:nvCxnSpPr>
        <xdr:cNvPr id="75" name="直線コネクタ 74"/>
        <xdr:cNvCxnSpPr/>
      </xdr:nvCxnSpPr>
      <xdr:spPr>
        <a:xfrm>
          <a:off x="3429000" y="554355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107950</xdr:rowOff>
    </xdr:from>
    <xdr:to>
      <xdr:col>15</xdr:col>
      <xdr:colOff>101600</xdr:colOff>
      <xdr:row>34</xdr:row>
      <xdr:rowOff>38100</xdr:rowOff>
    </xdr:to>
    <xdr:sp macro="" textlink="">
      <xdr:nvSpPr>
        <xdr:cNvPr id="76" name="楕円 75"/>
        <xdr:cNvSpPr/>
      </xdr:nvSpPr>
      <xdr:spPr>
        <a:xfrm>
          <a:off x="2571750" y="5562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88900</xdr:rowOff>
    </xdr:from>
    <xdr:to>
      <xdr:col>19</xdr:col>
      <xdr:colOff>177800</xdr:colOff>
      <xdr:row>33</xdr:row>
      <xdr:rowOff>158750</xdr:rowOff>
    </xdr:to>
    <xdr:cxnSp macro="">
      <xdr:nvCxnSpPr>
        <xdr:cNvPr id="77" name="直線コネクタ 76"/>
        <xdr:cNvCxnSpPr/>
      </xdr:nvCxnSpPr>
      <xdr:spPr>
        <a:xfrm flipV="1">
          <a:off x="2622550" y="5543550"/>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74930</xdr:rowOff>
    </xdr:from>
    <xdr:to>
      <xdr:col>10</xdr:col>
      <xdr:colOff>165100</xdr:colOff>
      <xdr:row>34</xdr:row>
      <xdr:rowOff>5080</xdr:rowOff>
    </xdr:to>
    <xdr:sp macro="" textlink="">
      <xdr:nvSpPr>
        <xdr:cNvPr id="78" name="楕円 77"/>
        <xdr:cNvSpPr/>
      </xdr:nvSpPr>
      <xdr:spPr>
        <a:xfrm>
          <a:off x="1778000" y="5529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125730</xdr:rowOff>
    </xdr:from>
    <xdr:to>
      <xdr:col>15</xdr:col>
      <xdr:colOff>50800</xdr:colOff>
      <xdr:row>33</xdr:row>
      <xdr:rowOff>158750</xdr:rowOff>
    </xdr:to>
    <xdr:cxnSp macro="">
      <xdr:nvCxnSpPr>
        <xdr:cNvPr id="79" name="直線コネクタ 78"/>
        <xdr:cNvCxnSpPr/>
      </xdr:nvCxnSpPr>
      <xdr:spPr>
        <a:xfrm>
          <a:off x="1828800" y="5580380"/>
          <a:ext cx="79375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40640</xdr:rowOff>
    </xdr:from>
    <xdr:to>
      <xdr:col>6</xdr:col>
      <xdr:colOff>38100</xdr:colOff>
      <xdr:row>33</xdr:row>
      <xdr:rowOff>142240</xdr:rowOff>
    </xdr:to>
    <xdr:sp macro="" textlink="">
      <xdr:nvSpPr>
        <xdr:cNvPr id="80" name="楕円 79"/>
        <xdr:cNvSpPr/>
      </xdr:nvSpPr>
      <xdr:spPr>
        <a:xfrm>
          <a:off x="984250" y="5495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91440</xdr:rowOff>
    </xdr:from>
    <xdr:to>
      <xdr:col>10</xdr:col>
      <xdr:colOff>114300</xdr:colOff>
      <xdr:row>33</xdr:row>
      <xdr:rowOff>125730</xdr:rowOff>
    </xdr:to>
    <xdr:cxnSp macro="">
      <xdr:nvCxnSpPr>
        <xdr:cNvPr id="81" name="直線コネクタ 80"/>
        <xdr:cNvCxnSpPr/>
      </xdr:nvCxnSpPr>
      <xdr:spPr>
        <a:xfrm>
          <a:off x="1028700" y="554609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11447</xdr:rowOff>
    </xdr:from>
    <xdr:ext cx="405111" cy="259045"/>
    <xdr:sp macro="" textlink="">
      <xdr:nvSpPr>
        <xdr:cNvPr id="82" name="n_1aveValue【図書館】&#10;有形固定資産減価償却率"/>
        <xdr:cNvSpPr txBox="1"/>
      </xdr:nvSpPr>
      <xdr:spPr>
        <a:xfrm>
          <a:off x="32391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12717</xdr:rowOff>
    </xdr:from>
    <xdr:ext cx="405111" cy="259045"/>
    <xdr:sp macro="" textlink="">
      <xdr:nvSpPr>
        <xdr:cNvPr id="83" name="n_2aveValue【図書館】&#10;有形固定資産減価償却率"/>
        <xdr:cNvSpPr txBox="1"/>
      </xdr:nvSpPr>
      <xdr:spPr>
        <a:xfrm>
          <a:off x="2439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1287</xdr:rowOff>
    </xdr:from>
    <xdr:ext cx="405111" cy="259045"/>
    <xdr:sp macro="" textlink="">
      <xdr:nvSpPr>
        <xdr:cNvPr id="84" name="n_3aveValue【図書館】&#10;有形固定資産減価償却率"/>
        <xdr:cNvSpPr txBox="1"/>
      </xdr:nvSpPr>
      <xdr:spPr>
        <a:xfrm>
          <a:off x="164529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149877</xdr:rowOff>
    </xdr:from>
    <xdr:ext cx="405111" cy="259045"/>
    <xdr:sp macro="" textlink="">
      <xdr:nvSpPr>
        <xdr:cNvPr id="85" name="n_4aveValue【図書館】&#10;有形固定資産減価償却率"/>
        <xdr:cNvSpPr txBox="1"/>
      </xdr:nvSpPr>
      <xdr:spPr>
        <a:xfrm>
          <a:off x="851544"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156227</xdr:rowOff>
    </xdr:from>
    <xdr:ext cx="340478" cy="259045"/>
    <xdr:sp macro="" textlink="">
      <xdr:nvSpPr>
        <xdr:cNvPr id="86" name="n_1mainValue【図書館】&#10;有形固定資産減価償却率"/>
        <xdr:cNvSpPr txBox="1"/>
      </xdr:nvSpPr>
      <xdr:spPr>
        <a:xfrm>
          <a:off x="3258761" y="528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54627</xdr:rowOff>
    </xdr:from>
    <xdr:ext cx="340478" cy="259045"/>
    <xdr:sp macro="" textlink="">
      <xdr:nvSpPr>
        <xdr:cNvPr id="87" name="n_2mainValue【図書館】&#10;有形固定資産減価償却率"/>
        <xdr:cNvSpPr txBox="1"/>
      </xdr:nvSpPr>
      <xdr:spPr>
        <a:xfrm>
          <a:off x="2471361" y="5344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21607</xdr:rowOff>
    </xdr:from>
    <xdr:ext cx="340478" cy="259045"/>
    <xdr:sp macro="" textlink="">
      <xdr:nvSpPr>
        <xdr:cNvPr id="88" name="n_3mainValue【図書館】&#10;有形固定資産減価償却率"/>
        <xdr:cNvSpPr txBox="1"/>
      </xdr:nvSpPr>
      <xdr:spPr>
        <a:xfrm>
          <a:off x="1677611" y="5311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158767</xdr:rowOff>
    </xdr:from>
    <xdr:ext cx="340478" cy="259045"/>
    <xdr:sp macro="" textlink="">
      <xdr:nvSpPr>
        <xdr:cNvPr id="89" name="n_4mainValue【図書館】&#10;有形固定資産減価償却率"/>
        <xdr:cNvSpPr txBox="1"/>
      </xdr:nvSpPr>
      <xdr:spPr>
        <a:xfrm>
          <a:off x="864811" y="5283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xdr:cNvCxnSpPr/>
      </xdr:nvCxnSpPr>
      <xdr:spPr>
        <a:xfrm flipV="1">
          <a:off x="9429115" y="5567426"/>
          <a:ext cx="0" cy="1339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946785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9359900" y="690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xdr:cNvSpPr txBox="1"/>
      </xdr:nvSpPr>
      <xdr:spPr>
        <a:xfrm>
          <a:off x="9467850" y="53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xdr:cNvCxnSpPr/>
      </xdr:nvCxnSpPr>
      <xdr:spPr>
        <a:xfrm>
          <a:off x="9359900" y="556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6" name="【図書館】&#10;一人当たり面積平均値テキスト"/>
        <xdr:cNvSpPr txBox="1"/>
      </xdr:nvSpPr>
      <xdr:spPr>
        <a:xfrm>
          <a:off x="9467850" y="627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xdr:cNvSpPr/>
      </xdr:nvSpPr>
      <xdr:spPr>
        <a:xfrm>
          <a:off x="9398000" y="64129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xdr:cNvSpPr/>
      </xdr:nvSpPr>
      <xdr:spPr>
        <a:xfrm>
          <a:off x="8636000" y="6376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19" name="フローチャート: 判断 118"/>
        <xdr:cNvSpPr/>
      </xdr:nvSpPr>
      <xdr:spPr>
        <a:xfrm>
          <a:off x="7842250" y="6564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0" name="フローチャート: 判断 119"/>
        <xdr:cNvSpPr/>
      </xdr:nvSpPr>
      <xdr:spPr>
        <a:xfrm>
          <a:off x="7029450" y="6573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148844</xdr:rowOff>
    </xdr:from>
    <xdr:to>
      <xdr:col>36</xdr:col>
      <xdr:colOff>165100</xdr:colOff>
      <xdr:row>40</xdr:row>
      <xdr:rowOff>78994</xdr:rowOff>
    </xdr:to>
    <xdr:sp macro="" textlink="">
      <xdr:nvSpPr>
        <xdr:cNvPr id="121" name="フローチャート: 判断 120"/>
        <xdr:cNvSpPr/>
      </xdr:nvSpPr>
      <xdr:spPr>
        <a:xfrm>
          <a:off x="6235700" y="6594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87122</xdr:rowOff>
    </xdr:from>
    <xdr:to>
      <xdr:col>55</xdr:col>
      <xdr:colOff>50800</xdr:colOff>
      <xdr:row>41</xdr:row>
      <xdr:rowOff>17272</xdr:rowOff>
    </xdr:to>
    <xdr:sp macro="" textlink="">
      <xdr:nvSpPr>
        <xdr:cNvPr id="127" name="楕円 126"/>
        <xdr:cNvSpPr/>
      </xdr:nvSpPr>
      <xdr:spPr>
        <a:xfrm>
          <a:off x="9398000" y="66974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65549</xdr:rowOff>
    </xdr:from>
    <xdr:ext cx="469744" cy="259045"/>
    <xdr:sp macro="" textlink="">
      <xdr:nvSpPr>
        <xdr:cNvPr id="128" name="【図書館】&#10;一人当たり面積該当値テキスト"/>
        <xdr:cNvSpPr txBox="1"/>
      </xdr:nvSpPr>
      <xdr:spPr>
        <a:xfrm>
          <a:off x="9467850" y="667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89408</xdr:rowOff>
    </xdr:from>
    <xdr:to>
      <xdr:col>50</xdr:col>
      <xdr:colOff>165100</xdr:colOff>
      <xdr:row>41</xdr:row>
      <xdr:rowOff>19558</xdr:rowOff>
    </xdr:to>
    <xdr:sp macro="" textlink="">
      <xdr:nvSpPr>
        <xdr:cNvPr id="129" name="楕円 128"/>
        <xdr:cNvSpPr/>
      </xdr:nvSpPr>
      <xdr:spPr>
        <a:xfrm>
          <a:off x="8636000" y="669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137922</xdr:rowOff>
    </xdr:from>
    <xdr:to>
      <xdr:col>55</xdr:col>
      <xdr:colOff>0</xdr:colOff>
      <xdr:row>40</xdr:row>
      <xdr:rowOff>140208</xdr:rowOff>
    </xdr:to>
    <xdr:cxnSp macro="">
      <xdr:nvCxnSpPr>
        <xdr:cNvPr id="130" name="直線コネクタ 129"/>
        <xdr:cNvCxnSpPr/>
      </xdr:nvCxnSpPr>
      <xdr:spPr>
        <a:xfrm flipV="1">
          <a:off x="8686800" y="6748272"/>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31" name="楕円 130"/>
        <xdr:cNvSpPr/>
      </xdr:nvSpPr>
      <xdr:spPr>
        <a:xfrm>
          <a:off x="7842250" y="6823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140208</xdr:rowOff>
    </xdr:from>
    <xdr:to>
      <xdr:col>50</xdr:col>
      <xdr:colOff>114300</xdr:colOff>
      <xdr:row>41</xdr:row>
      <xdr:rowOff>99060</xdr:rowOff>
    </xdr:to>
    <xdr:cxnSp macro="">
      <xdr:nvCxnSpPr>
        <xdr:cNvPr id="132" name="直線コネクタ 131"/>
        <xdr:cNvCxnSpPr/>
      </xdr:nvCxnSpPr>
      <xdr:spPr>
        <a:xfrm flipV="1">
          <a:off x="7886700" y="6750558"/>
          <a:ext cx="800100" cy="1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50546</xdr:rowOff>
    </xdr:from>
    <xdr:to>
      <xdr:col>41</xdr:col>
      <xdr:colOff>101600</xdr:colOff>
      <xdr:row>41</xdr:row>
      <xdr:rowOff>152146</xdr:rowOff>
    </xdr:to>
    <xdr:sp macro="" textlink="">
      <xdr:nvSpPr>
        <xdr:cNvPr id="133" name="楕円 132"/>
        <xdr:cNvSpPr/>
      </xdr:nvSpPr>
      <xdr:spPr>
        <a:xfrm>
          <a:off x="7029450" y="68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99060</xdr:rowOff>
    </xdr:from>
    <xdr:to>
      <xdr:col>45</xdr:col>
      <xdr:colOff>177800</xdr:colOff>
      <xdr:row>41</xdr:row>
      <xdr:rowOff>101346</xdr:rowOff>
    </xdr:to>
    <xdr:cxnSp macro="">
      <xdr:nvCxnSpPr>
        <xdr:cNvPr id="134" name="直線コネクタ 133"/>
        <xdr:cNvCxnSpPr/>
      </xdr:nvCxnSpPr>
      <xdr:spPr>
        <a:xfrm flipV="1">
          <a:off x="7080250" y="6874510"/>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50546</xdr:rowOff>
    </xdr:from>
    <xdr:to>
      <xdr:col>36</xdr:col>
      <xdr:colOff>165100</xdr:colOff>
      <xdr:row>41</xdr:row>
      <xdr:rowOff>152146</xdr:rowOff>
    </xdr:to>
    <xdr:sp macro="" textlink="">
      <xdr:nvSpPr>
        <xdr:cNvPr id="135" name="楕円 134"/>
        <xdr:cNvSpPr/>
      </xdr:nvSpPr>
      <xdr:spPr>
        <a:xfrm>
          <a:off x="6235700" y="68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101346</xdr:rowOff>
    </xdr:from>
    <xdr:to>
      <xdr:col>41</xdr:col>
      <xdr:colOff>50800</xdr:colOff>
      <xdr:row>41</xdr:row>
      <xdr:rowOff>101346</xdr:rowOff>
    </xdr:to>
    <xdr:cxnSp macro="">
      <xdr:nvCxnSpPr>
        <xdr:cNvPr id="136" name="直線コネクタ 135"/>
        <xdr:cNvCxnSpPr/>
      </xdr:nvCxnSpPr>
      <xdr:spPr>
        <a:xfrm>
          <a:off x="6286500" y="687679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xdr:cNvSpPr txBox="1"/>
      </xdr:nvSpPr>
      <xdr:spPr>
        <a:xfrm>
          <a:off x="8458277"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65803</xdr:rowOff>
    </xdr:from>
    <xdr:ext cx="469744" cy="259045"/>
    <xdr:sp macro="" textlink="">
      <xdr:nvSpPr>
        <xdr:cNvPr id="138" name="n_2aveValue【図書館】&#10;一人当たり面積"/>
        <xdr:cNvSpPr txBox="1"/>
      </xdr:nvSpPr>
      <xdr:spPr>
        <a:xfrm>
          <a:off x="7677227" y="63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39" name="n_3aveValue【図書館】&#10;一人当たり面積"/>
        <xdr:cNvSpPr txBox="1"/>
      </xdr:nvSpPr>
      <xdr:spPr>
        <a:xfrm>
          <a:off x="6864427"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95521</xdr:rowOff>
    </xdr:from>
    <xdr:ext cx="469744" cy="259045"/>
    <xdr:sp macro="" textlink="">
      <xdr:nvSpPr>
        <xdr:cNvPr id="140" name="n_4aveValue【図書館】&#10;一人当たり面積"/>
        <xdr:cNvSpPr txBox="1"/>
      </xdr:nvSpPr>
      <xdr:spPr>
        <a:xfrm>
          <a:off x="6070677" y="637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10685</xdr:rowOff>
    </xdr:from>
    <xdr:ext cx="469744" cy="259045"/>
    <xdr:sp macro="" textlink="">
      <xdr:nvSpPr>
        <xdr:cNvPr id="141" name="n_1mainValue【図書館】&#10;一人当たり面積"/>
        <xdr:cNvSpPr txBox="1"/>
      </xdr:nvSpPr>
      <xdr:spPr>
        <a:xfrm>
          <a:off x="8458277" y="6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42" name="n_2mainValue【図書館】&#10;一人当たり面積"/>
        <xdr:cNvSpPr txBox="1"/>
      </xdr:nvSpPr>
      <xdr:spPr>
        <a:xfrm>
          <a:off x="767722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143273</xdr:rowOff>
    </xdr:from>
    <xdr:ext cx="469744" cy="259045"/>
    <xdr:sp macro="" textlink="">
      <xdr:nvSpPr>
        <xdr:cNvPr id="143" name="n_3mainValue【図書館】&#10;一人当たり面積"/>
        <xdr:cNvSpPr txBox="1"/>
      </xdr:nvSpPr>
      <xdr:spPr>
        <a:xfrm>
          <a:off x="6864427" y="691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143273</xdr:rowOff>
    </xdr:from>
    <xdr:ext cx="469744" cy="259045"/>
    <xdr:sp macro="" textlink="">
      <xdr:nvSpPr>
        <xdr:cNvPr id="144" name="n_4mainValue【図書館】&#10;一人当たり面積"/>
        <xdr:cNvSpPr txBox="1"/>
      </xdr:nvSpPr>
      <xdr:spPr>
        <a:xfrm>
          <a:off x="6070677" y="691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xdr:cNvCxnSpPr/>
      </xdr:nvCxnSpPr>
      <xdr:spPr>
        <a:xfrm flipV="1">
          <a:off x="4177665" y="909066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xdr:cNvSpPr txBox="1"/>
      </xdr:nvSpPr>
      <xdr:spPr>
        <a:xfrm>
          <a:off x="4216400" y="887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xdr:cNvCxnSpPr/>
      </xdr:nvCxnSpPr>
      <xdr:spPr>
        <a:xfrm>
          <a:off x="4108450" y="9090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xdr:cNvSpPr txBox="1"/>
      </xdr:nvSpPr>
      <xdr:spPr>
        <a:xfrm>
          <a:off x="4216400" y="10330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xdr:cNvSpPr/>
      </xdr:nvSpPr>
      <xdr:spPr>
        <a:xfrm>
          <a:off x="4127500" y="10351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xdr:cNvSpPr/>
      </xdr:nvSpPr>
      <xdr:spPr>
        <a:xfrm>
          <a:off x="3384550" y="10048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7" name="フローチャート: 判断 176"/>
        <xdr:cNvSpPr/>
      </xdr:nvSpPr>
      <xdr:spPr>
        <a:xfrm>
          <a:off x="25717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77800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179" name="フローチャート: 判断 178"/>
        <xdr:cNvSpPr/>
      </xdr:nvSpPr>
      <xdr:spPr>
        <a:xfrm>
          <a:off x="984250" y="9911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5" name="楕円 184"/>
        <xdr:cNvSpPr/>
      </xdr:nvSpPr>
      <xdr:spPr>
        <a:xfrm>
          <a:off x="4127500" y="9913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86" name="【体育館・プール】&#10;有形固定資産減価償却率該当値テキスト"/>
        <xdr:cNvSpPr txBox="1"/>
      </xdr:nvSpPr>
      <xdr:spPr>
        <a:xfrm>
          <a:off x="4216400"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87" name="楕円 186"/>
        <xdr:cNvSpPr/>
      </xdr:nvSpPr>
      <xdr:spPr>
        <a:xfrm>
          <a:off x="3384550" y="9864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45720</xdr:rowOff>
    </xdr:to>
    <xdr:cxnSp macro="">
      <xdr:nvCxnSpPr>
        <xdr:cNvPr id="188" name="直線コネクタ 187"/>
        <xdr:cNvCxnSpPr/>
      </xdr:nvCxnSpPr>
      <xdr:spPr>
        <a:xfrm>
          <a:off x="3429000" y="9914890"/>
          <a:ext cx="7493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107315</xdr:rowOff>
    </xdr:from>
    <xdr:to>
      <xdr:col>15</xdr:col>
      <xdr:colOff>101600</xdr:colOff>
      <xdr:row>60</xdr:row>
      <xdr:rowOff>37465</xdr:rowOff>
    </xdr:to>
    <xdr:sp macro="" textlink="">
      <xdr:nvSpPr>
        <xdr:cNvPr id="189" name="楕円 188"/>
        <xdr:cNvSpPr/>
      </xdr:nvSpPr>
      <xdr:spPr>
        <a:xfrm>
          <a:off x="2571750" y="9854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158115</xdr:rowOff>
    </xdr:from>
    <xdr:to>
      <xdr:col>19</xdr:col>
      <xdr:colOff>177800</xdr:colOff>
      <xdr:row>59</xdr:row>
      <xdr:rowOff>167640</xdr:rowOff>
    </xdr:to>
    <xdr:cxnSp macro="">
      <xdr:nvCxnSpPr>
        <xdr:cNvPr id="190" name="直線コネクタ 189"/>
        <xdr:cNvCxnSpPr/>
      </xdr:nvCxnSpPr>
      <xdr:spPr>
        <a:xfrm>
          <a:off x="2622550" y="9905365"/>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91" name="楕円 190"/>
        <xdr:cNvSpPr/>
      </xdr:nvSpPr>
      <xdr:spPr>
        <a:xfrm>
          <a:off x="1778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158115</xdr:rowOff>
    </xdr:to>
    <xdr:cxnSp macro="">
      <xdr:nvCxnSpPr>
        <xdr:cNvPr id="192" name="直線コネクタ 191"/>
        <xdr:cNvCxnSpPr/>
      </xdr:nvCxnSpPr>
      <xdr:spPr>
        <a:xfrm>
          <a:off x="1828800" y="9853930"/>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156845</xdr:rowOff>
    </xdr:from>
    <xdr:to>
      <xdr:col>6</xdr:col>
      <xdr:colOff>38100</xdr:colOff>
      <xdr:row>59</xdr:row>
      <xdr:rowOff>86995</xdr:rowOff>
    </xdr:to>
    <xdr:sp macro="" textlink="">
      <xdr:nvSpPr>
        <xdr:cNvPr id="193" name="楕円 192"/>
        <xdr:cNvSpPr/>
      </xdr:nvSpPr>
      <xdr:spPr>
        <a:xfrm>
          <a:off x="984250" y="9738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36195</xdr:rowOff>
    </xdr:from>
    <xdr:to>
      <xdr:col>10</xdr:col>
      <xdr:colOff>114300</xdr:colOff>
      <xdr:row>59</xdr:row>
      <xdr:rowOff>106680</xdr:rowOff>
    </xdr:to>
    <xdr:cxnSp macro="">
      <xdr:nvCxnSpPr>
        <xdr:cNvPr id="194" name="直線コネクタ 193"/>
        <xdr:cNvCxnSpPr/>
      </xdr:nvCxnSpPr>
      <xdr:spPr>
        <a:xfrm>
          <a:off x="1028700" y="9783445"/>
          <a:ext cx="8001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95" name="n_1aveValue【体育館・プール】&#10;有形固定資産減価償却率"/>
        <xdr:cNvSpPr txBox="1"/>
      </xdr:nvSpPr>
      <xdr:spPr>
        <a:xfrm>
          <a:off x="32391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6" name="n_2aveValue【体育館・プール】&#10;有形固定資産減価償却率"/>
        <xdr:cNvSpPr txBox="1"/>
      </xdr:nvSpPr>
      <xdr:spPr>
        <a:xfrm>
          <a:off x="2439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xdr:cNvSpPr txBox="1"/>
      </xdr:nvSpPr>
      <xdr:spPr>
        <a:xfrm>
          <a:off x="164529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91457</xdr:rowOff>
    </xdr:from>
    <xdr:ext cx="405111" cy="259045"/>
    <xdr:sp macro="" textlink="">
      <xdr:nvSpPr>
        <xdr:cNvPr id="198" name="n_4aveValue【体育館・プール】&#10;有形固定資産減価償却率"/>
        <xdr:cNvSpPr txBox="1"/>
      </xdr:nvSpPr>
      <xdr:spPr>
        <a:xfrm>
          <a:off x="8515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99" name="n_1mainValue【体育館・プール】&#10;有形固定資産減価償却率"/>
        <xdr:cNvSpPr txBox="1"/>
      </xdr:nvSpPr>
      <xdr:spPr>
        <a:xfrm>
          <a:off x="32391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200" name="n_2mainValue【体育館・プール】&#10;有形固定資産減価償却率"/>
        <xdr:cNvSpPr txBox="1"/>
      </xdr:nvSpPr>
      <xdr:spPr>
        <a:xfrm>
          <a:off x="2439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201" name="n_3mainValue【体育館・プール】&#10;有形固定資産減価償却率"/>
        <xdr:cNvSpPr txBox="1"/>
      </xdr:nvSpPr>
      <xdr:spPr>
        <a:xfrm>
          <a:off x="164529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103522</xdr:rowOff>
    </xdr:from>
    <xdr:ext cx="405111" cy="259045"/>
    <xdr:sp macro="" textlink="">
      <xdr:nvSpPr>
        <xdr:cNvPr id="202" name="n_4mainValue【体育館・プール】&#10;有形固定資産減価償却率"/>
        <xdr:cNvSpPr txBox="1"/>
      </xdr:nvSpPr>
      <xdr:spPr>
        <a:xfrm>
          <a:off x="851544" y="952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xdr:cNvCxnSpPr/>
      </xdr:nvCxnSpPr>
      <xdr:spPr>
        <a:xfrm flipV="1">
          <a:off x="9429115" y="9204416"/>
          <a:ext cx="0" cy="143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xdr:cNvSpPr txBox="1"/>
      </xdr:nvSpPr>
      <xdr:spPr>
        <a:xfrm>
          <a:off x="9467850" y="106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xdr:cNvCxnSpPr/>
      </xdr:nvCxnSpPr>
      <xdr:spPr>
        <a:xfrm>
          <a:off x="9359900" y="10641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xdr:cNvSpPr txBox="1"/>
      </xdr:nvSpPr>
      <xdr:spPr>
        <a:xfrm>
          <a:off x="9467850" y="89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xdr:cNvCxnSpPr/>
      </xdr:nvCxnSpPr>
      <xdr:spPr>
        <a:xfrm>
          <a:off x="9359900" y="9204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33" name="【体育館・プール】&#10;一人当たり面積平均値テキスト"/>
        <xdr:cNvSpPr txBox="1"/>
      </xdr:nvSpPr>
      <xdr:spPr>
        <a:xfrm>
          <a:off x="9467850" y="1018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xdr:cNvSpPr/>
      </xdr:nvSpPr>
      <xdr:spPr>
        <a:xfrm>
          <a:off x="9398000" y="10332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xdr:cNvSpPr/>
      </xdr:nvSpPr>
      <xdr:spPr>
        <a:xfrm>
          <a:off x="8636000" y="10317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236" name="フローチャート: 判断 235"/>
        <xdr:cNvSpPr/>
      </xdr:nvSpPr>
      <xdr:spPr>
        <a:xfrm>
          <a:off x="7842250" y="104081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237" name="フローチャート: 判断 236"/>
        <xdr:cNvSpPr/>
      </xdr:nvSpPr>
      <xdr:spPr>
        <a:xfrm>
          <a:off x="7029450" y="104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238" name="フローチャート: 判断 237"/>
        <xdr:cNvSpPr/>
      </xdr:nvSpPr>
      <xdr:spPr>
        <a:xfrm>
          <a:off x="6235700" y="10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48804</xdr:rowOff>
    </xdr:from>
    <xdr:to>
      <xdr:col>55</xdr:col>
      <xdr:colOff>50800</xdr:colOff>
      <xdr:row>63</xdr:row>
      <xdr:rowOff>150404</xdr:rowOff>
    </xdr:to>
    <xdr:sp macro="" textlink="">
      <xdr:nvSpPr>
        <xdr:cNvPr id="244" name="楕円 243"/>
        <xdr:cNvSpPr/>
      </xdr:nvSpPr>
      <xdr:spPr>
        <a:xfrm>
          <a:off x="9398000" y="10456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27231</xdr:rowOff>
    </xdr:from>
    <xdr:ext cx="469744" cy="259045"/>
    <xdr:sp macro="" textlink="">
      <xdr:nvSpPr>
        <xdr:cNvPr id="245" name="【体育館・プール】&#10;一人当たり面積該当値テキスト"/>
        <xdr:cNvSpPr txBox="1"/>
      </xdr:nvSpPr>
      <xdr:spPr>
        <a:xfrm>
          <a:off x="9467850" y="104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51743</xdr:rowOff>
    </xdr:from>
    <xdr:to>
      <xdr:col>50</xdr:col>
      <xdr:colOff>165100</xdr:colOff>
      <xdr:row>63</xdr:row>
      <xdr:rowOff>153343</xdr:rowOff>
    </xdr:to>
    <xdr:sp macro="" textlink="">
      <xdr:nvSpPr>
        <xdr:cNvPr id="246" name="楕円 245"/>
        <xdr:cNvSpPr/>
      </xdr:nvSpPr>
      <xdr:spPr>
        <a:xfrm>
          <a:off x="8636000" y="1045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99604</xdr:rowOff>
    </xdr:from>
    <xdr:to>
      <xdr:col>55</xdr:col>
      <xdr:colOff>0</xdr:colOff>
      <xdr:row>63</xdr:row>
      <xdr:rowOff>102543</xdr:rowOff>
    </xdr:to>
    <xdr:cxnSp macro="">
      <xdr:nvCxnSpPr>
        <xdr:cNvPr id="247" name="直線コネクタ 246"/>
        <xdr:cNvCxnSpPr/>
      </xdr:nvCxnSpPr>
      <xdr:spPr>
        <a:xfrm flipV="1">
          <a:off x="8686800" y="10507254"/>
          <a:ext cx="74295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55009</xdr:rowOff>
    </xdr:from>
    <xdr:to>
      <xdr:col>46</xdr:col>
      <xdr:colOff>38100</xdr:colOff>
      <xdr:row>63</xdr:row>
      <xdr:rowOff>156609</xdr:rowOff>
    </xdr:to>
    <xdr:sp macro="" textlink="">
      <xdr:nvSpPr>
        <xdr:cNvPr id="248" name="楕円 247"/>
        <xdr:cNvSpPr/>
      </xdr:nvSpPr>
      <xdr:spPr>
        <a:xfrm>
          <a:off x="7842250" y="104626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102543</xdr:rowOff>
    </xdr:from>
    <xdr:to>
      <xdr:col>50</xdr:col>
      <xdr:colOff>114300</xdr:colOff>
      <xdr:row>63</xdr:row>
      <xdr:rowOff>105809</xdr:rowOff>
    </xdr:to>
    <xdr:cxnSp macro="">
      <xdr:nvCxnSpPr>
        <xdr:cNvPr id="249" name="直線コネクタ 248"/>
        <xdr:cNvCxnSpPr/>
      </xdr:nvCxnSpPr>
      <xdr:spPr>
        <a:xfrm flipV="1">
          <a:off x="7886700" y="10510193"/>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58928</xdr:rowOff>
    </xdr:from>
    <xdr:to>
      <xdr:col>41</xdr:col>
      <xdr:colOff>101600</xdr:colOff>
      <xdr:row>63</xdr:row>
      <xdr:rowOff>160528</xdr:rowOff>
    </xdr:to>
    <xdr:sp macro="" textlink="">
      <xdr:nvSpPr>
        <xdr:cNvPr id="250" name="楕円 249"/>
        <xdr:cNvSpPr/>
      </xdr:nvSpPr>
      <xdr:spPr>
        <a:xfrm>
          <a:off x="7029450" y="104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105809</xdr:rowOff>
    </xdr:from>
    <xdr:to>
      <xdr:col>45</xdr:col>
      <xdr:colOff>177800</xdr:colOff>
      <xdr:row>63</xdr:row>
      <xdr:rowOff>109728</xdr:rowOff>
    </xdr:to>
    <xdr:cxnSp macro="">
      <xdr:nvCxnSpPr>
        <xdr:cNvPr id="251" name="直線コネクタ 250"/>
        <xdr:cNvCxnSpPr/>
      </xdr:nvCxnSpPr>
      <xdr:spPr>
        <a:xfrm flipV="1">
          <a:off x="7080250" y="10513459"/>
          <a:ext cx="80645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105628</xdr:rowOff>
    </xdr:from>
    <xdr:to>
      <xdr:col>36</xdr:col>
      <xdr:colOff>165100</xdr:colOff>
      <xdr:row>64</xdr:row>
      <xdr:rowOff>35778</xdr:rowOff>
    </xdr:to>
    <xdr:sp macro="" textlink="">
      <xdr:nvSpPr>
        <xdr:cNvPr id="252" name="楕円 251"/>
        <xdr:cNvSpPr/>
      </xdr:nvSpPr>
      <xdr:spPr>
        <a:xfrm>
          <a:off x="6235700" y="10513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109728</xdr:rowOff>
    </xdr:from>
    <xdr:to>
      <xdr:col>41</xdr:col>
      <xdr:colOff>50800</xdr:colOff>
      <xdr:row>63</xdr:row>
      <xdr:rowOff>156428</xdr:rowOff>
    </xdr:to>
    <xdr:cxnSp macro="">
      <xdr:nvCxnSpPr>
        <xdr:cNvPr id="253" name="直線コネクタ 252"/>
        <xdr:cNvCxnSpPr/>
      </xdr:nvCxnSpPr>
      <xdr:spPr>
        <a:xfrm flipV="1">
          <a:off x="6286500" y="10517378"/>
          <a:ext cx="79375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54" name="n_1aveValue【体育館・プール】&#10;一人当たり面積"/>
        <xdr:cNvSpPr txBox="1"/>
      </xdr:nvSpPr>
      <xdr:spPr>
        <a:xfrm>
          <a:off x="8458277" y="100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118599</xdr:rowOff>
    </xdr:from>
    <xdr:ext cx="469744" cy="259045"/>
    <xdr:sp macro="" textlink="">
      <xdr:nvSpPr>
        <xdr:cNvPr id="255" name="n_2aveValue【体育館・プール】&#10;一人当たり面積"/>
        <xdr:cNvSpPr txBox="1"/>
      </xdr:nvSpPr>
      <xdr:spPr>
        <a:xfrm>
          <a:off x="7677227" y="1019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128722</xdr:rowOff>
    </xdr:from>
    <xdr:ext cx="469744" cy="259045"/>
    <xdr:sp macro="" textlink="">
      <xdr:nvSpPr>
        <xdr:cNvPr id="256" name="n_3aveValue【体育館・プール】&#10;一人当たり面積"/>
        <xdr:cNvSpPr txBox="1"/>
      </xdr:nvSpPr>
      <xdr:spPr>
        <a:xfrm>
          <a:off x="6864427" y="1020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148317</xdr:rowOff>
    </xdr:from>
    <xdr:ext cx="469744" cy="259045"/>
    <xdr:sp macro="" textlink="">
      <xdr:nvSpPr>
        <xdr:cNvPr id="257" name="n_4aveValue【体育館・プール】&#10;一人当たり面積"/>
        <xdr:cNvSpPr txBox="1"/>
      </xdr:nvSpPr>
      <xdr:spPr>
        <a:xfrm>
          <a:off x="6070677" y="1022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144470</xdr:rowOff>
    </xdr:from>
    <xdr:ext cx="469744" cy="259045"/>
    <xdr:sp macro="" textlink="">
      <xdr:nvSpPr>
        <xdr:cNvPr id="258" name="n_1mainValue【体育館・プール】&#10;一人当たり面積"/>
        <xdr:cNvSpPr txBox="1"/>
      </xdr:nvSpPr>
      <xdr:spPr>
        <a:xfrm>
          <a:off x="8458277" y="1055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147736</xdr:rowOff>
    </xdr:from>
    <xdr:ext cx="469744" cy="259045"/>
    <xdr:sp macro="" textlink="">
      <xdr:nvSpPr>
        <xdr:cNvPr id="259" name="n_2mainValue【体育館・プール】&#10;一人当たり面積"/>
        <xdr:cNvSpPr txBox="1"/>
      </xdr:nvSpPr>
      <xdr:spPr>
        <a:xfrm>
          <a:off x="7677227" y="105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151655</xdr:rowOff>
    </xdr:from>
    <xdr:ext cx="469744" cy="259045"/>
    <xdr:sp macro="" textlink="">
      <xdr:nvSpPr>
        <xdr:cNvPr id="260" name="n_3mainValue【体育館・プール】&#10;一人当たり面積"/>
        <xdr:cNvSpPr txBox="1"/>
      </xdr:nvSpPr>
      <xdr:spPr>
        <a:xfrm>
          <a:off x="6864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26905</xdr:rowOff>
    </xdr:from>
    <xdr:ext cx="469744" cy="259045"/>
    <xdr:sp macro="" textlink="">
      <xdr:nvSpPr>
        <xdr:cNvPr id="261" name="n_4mainValue【体育館・プール】&#10;一人当たり面積"/>
        <xdr:cNvSpPr txBox="1"/>
      </xdr:nvSpPr>
      <xdr:spPr>
        <a:xfrm>
          <a:off x="6070677" y="1059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xdr:cNvCxnSpPr/>
      </xdr:nvCxnSpPr>
      <xdr:spPr>
        <a:xfrm flipV="1">
          <a:off x="4177665" y="12861652"/>
          <a:ext cx="0" cy="150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xdr:cNvSpPr txBox="1"/>
      </xdr:nvSpPr>
      <xdr:spPr>
        <a:xfrm>
          <a:off x="4216400" y="126432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xdr:cNvCxnSpPr/>
      </xdr:nvCxnSpPr>
      <xdr:spPr>
        <a:xfrm>
          <a:off x="4108450" y="12861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xdr:cNvSpPr txBox="1"/>
      </xdr:nvSpPr>
      <xdr:spPr>
        <a:xfrm>
          <a:off x="4216400" y="13476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xdr:cNvSpPr/>
      </xdr:nvSpPr>
      <xdr:spPr>
        <a:xfrm>
          <a:off x="4127500" y="13618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xdr:cNvSpPr/>
      </xdr:nvSpPr>
      <xdr:spPr>
        <a:xfrm>
          <a:off x="3384550" y="13579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xdr:cNvSpPr/>
      </xdr:nvSpPr>
      <xdr:spPr>
        <a:xfrm>
          <a:off x="257175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96" name="フローチャート: 判断 295"/>
        <xdr:cNvSpPr/>
      </xdr:nvSpPr>
      <xdr:spPr>
        <a:xfrm>
          <a:off x="1778000" y="135186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97" name="フローチャート: 判断 296"/>
        <xdr:cNvSpPr/>
      </xdr:nvSpPr>
      <xdr:spPr>
        <a:xfrm>
          <a:off x="984250" y="13510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163649</xdr:rowOff>
    </xdr:from>
    <xdr:to>
      <xdr:col>24</xdr:col>
      <xdr:colOff>114300</xdr:colOff>
      <xdr:row>83</xdr:row>
      <xdr:rowOff>93799</xdr:rowOff>
    </xdr:to>
    <xdr:sp macro="" textlink="">
      <xdr:nvSpPr>
        <xdr:cNvPr id="303" name="楕円 302"/>
        <xdr:cNvSpPr/>
      </xdr:nvSpPr>
      <xdr:spPr>
        <a:xfrm>
          <a:off x="4127500" y="137081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142076</xdr:rowOff>
    </xdr:from>
    <xdr:ext cx="405111" cy="259045"/>
    <xdr:sp macro="" textlink="">
      <xdr:nvSpPr>
        <xdr:cNvPr id="304" name="【福祉施設】&#10;有形固定資産減価償却率該当値テキスト"/>
        <xdr:cNvSpPr txBox="1"/>
      </xdr:nvSpPr>
      <xdr:spPr>
        <a:xfrm>
          <a:off x="4216400" y="1368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122827</xdr:rowOff>
    </xdr:from>
    <xdr:to>
      <xdr:col>20</xdr:col>
      <xdr:colOff>38100</xdr:colOff>
      <xdr:row>83</xdr:row>
      <xdr:rowOff>52977</xdr:rowOff>
    </xdr:to>
    <xdr:sp macro="" textlink="">
      <xdr:nvSpPr>
        <xdr:cNvPr id="305" name="楕円 304"/>
        <xdr:cNvSpPr/>
      </xdr:nvSpPr>
      <xdr:spPr>
        <a:xfrm>
          <a:off x="3384550" y="136673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2177</xdr:rowOff>
    </xdr:from>
    <xdr:to>
      <xdr:col>24</xdr:col>
      <xdr:colOff>63500</xdr:colOff>
      <xdr:row>83</xdr:row>
      <xdr:rowOff>42999</xdr:rowOff>
    </xdr:to>
    <xdr:cxnSp macro="">
      <xdr:nvCxnSpPr>
        <xdr:cNvPr id="306" name="直線コネクタ 305"/>
        <xdr:cNvCxnSpPr/>
      </xdr:nvCxnSpPr>
      <xdr:spPr>
        <a:xfrm>
          <a:off x="3429000" y="13711827"/>
          <a:ext cx="7493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80373</xdr:rowOff>
    </xdr:from>
    <xdr:to>
      <xdr:col>15</xdr:col>
      <xdr:colOff>101600</xdr:colOff>
      <xdr:row>83</xdr:row>
      <xdr:rowOff>10523</xdr:rowOff>
    </xdr:to>
    <xdr:sp macro="" textlink="">
      <xdr:nvSpPr>
        <xdr:cNvPr id="307" name="楕円 306"/>
        <xdr:cNvSpPr/>
      </xdr:nvSpPr>
      <xdr:spPr>
        <a:xfrm>
          <a:off x="2571750" y="136249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131173</xdr:rowOff>
    </xdr:from>
    <xdr:to>
      <xdr:col>19</xdr:col>
      <xdr:colOff>177800</xdr:colOff>
      <xdr:row>83</xdr:row>
      <xdr:rowOff>2177</xdr:rowOff>
    </xdr:to>
    <xdr:cxnSp macro="">
      <xdr:nvCxnSpPr>
        <xdr:cNvPr id="308" name="直線コネクタ 307"/>
        <xdr:cNvCxnSpPr/>
      </xdr:nvCxnSpPr>
      <xdr:spPr>
        <a:xfrm>
          <a:off x="2622550" y="13675723"/>
          <a:ext cx="80645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37919</xdr:rowOff>
    </xdr:from>
    <xdr:to>
      <xdr:col>10</xdr:col>
      <xdr:colOff>165100</xdr:colOff>
      <xdr:row>82</xdr:row>
      <xdr:rowOff>139519</xdr:rowOff>
    </xdr:to>
    <xdr:sp macro="" textlink="">
      <xdr:nvSpPr>
        <xdr:cNvPr id="309" name="楕円 308"/>
        <xdr:cNvSpPr/>
      </xdr:nvSpPr>
      <xdr:spPr>
        <a:xfrm>
          <a:off x="17780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88719</xdr:rowOff>
    </xdr:from>
    <xdr:to>
      <xdr:col>15</xdr:col>
      <xdr:colOff>50800</xdr:colOff>
      <xdr:row>82</xdr:row>
      <xdr:rowOff>131173</xdr:rowOff>
    </xdr:to>
    <xdr:cxnSp macro="">
      <xdr:nvCxnSpPr>
        <xdr:cNvPr id="310" name="直線コネクタ 309"/>
        <xdr:cNvCxnSpPr/>
      </xdr:nvCxnSpPr>
      <xdr:spPr>
        <a:xfrm>
          <a:off x="1828800" y="13633269"/>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168548</xdr:rowOff>
    </xdr:from>
    <xdr:to>
      <xdr:col>6</xdr:col>
      <xdr:colOff>38100</xdr:colOff>
      <xdr:row>82</xdr:row>
      <xdr:rowOff>98698</xdr:rowOff>
    </xdr:to>
    <xdr:sp macro="" textlink="">
      <xdr:nvSpPr>
        <xdr:cNvPr id="311" name="楕円 310"/>
        <xdr:cNvSpPr/>
      </xdr:nvSpPr>
      <xdr:spPr>
        <a:xfrm>
          <a:off x="984250" y="13541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47898</xdr:rowOff>
    </xdr:from>
    <xdr:to>
      <xdr:col>10</xdr:col>
      <xdr:colOff>114300</xdr:colOff>
      <xdr:row>82</xdr:row>
      <xdr:rowOff>88719</xdr:rowOff>
    </xdr:to>
    <xdr:cxnSp macro="">
      <xdr:nvCxnSpPr>
        <xdr:cNvPr id="312" name="直線コネクタ 311"/>
        <xdr:cNvCxnSpPr/>
      </xdr:nvCxnSpPr>
      <xdr:spPr>
        <a:xfrm>
          <a:off x="1028700" y="13592448"/>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xdr:cNvSpPr txBox="1"/>
      </xdr:nvSpPr>
      <xdr:spPr>
        <a:xfrm>
          <a:off x="3239144" y="1336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xdr:cNvSpPr txBox="1"/>
      </xdr:nvSpPr>
      <xdr:spPr>
        <a:xfrm>
          <a:off x="2439044" y="1336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315" name="n_3aveValue【福祉施設】&#10;有形固定資産減価償却率"/>
        <xdr:cNvSpPr txBox="1"/>
      </xdr:nvSpPr>
      <xdr:spPr>
        <a:xfrm>
          <a:off x="1645294" y="1330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77669</xdr:rowOff>
    </xdr:from>
    <xdr:ext cx="405111" cy="259045"/>
    <xdr:sp macro="" textlink="">
      <xdr:nvSpPr>
        <xdr:cNvPr id="316" name="n_4aveValue【福祉施設】&#10;有形固定資産減価償却率"/>
        <xdr:cNvSpPr txBox="1"/>
      </xdr:nvSpPr>
      <xdr:spPr>
        <a:xfrm>
          <a:off x="851544" y="1329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44104</xdr:rowOff>
    </xdr:from>
    <xdr:ext cx="405111" cy="259045"/>
    <xdr:sp macro="" textlink="">
      <xdr:nvSpPr>
        <xdr:cNvPr id="317" name="n_1mainValue【福祉施設】&#10;有形固定資産減価償却率"/>
        <xdr:cNvSpPr txBox="1"/>
      </xdr:nvSpPr>
      <xdr:spPr>
        <a:xfrm>
          <a:off x="3239144" y="13753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1650</xdr:rowOff>
    </xdr:from>
    <xdr:ext cx="405111" cy="259045"/>
    <xdr:sp macro="" textlink="">
      <xdr:nvSpPr>
        <xdr:cNvPr id="318" name="n_2mainValue【福祉施設】&#10;有形固定資産減価償却率"/>
        <xdr:cNvSpPr txBox="1"/>
      </xdr:nvSpPr>
      <xdr:spPr>
        <a:xfrm>
          <a:off x="2439044" y="13711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130646</xdr:rowOff>
    </xdr:from>
    <xdr:ext cx="405111" cy="259045"/>
    <xdr:sp macro="" textlink="">
      <xdr:nvSpPr>
        <xdr:cNvPr id="319" name="n_3mainValue【福祉施設】&#10;有形固定資産減価償却率"/>
        <xdr:cNvSpPr txBox="1"/>
      </xdr:nvSpPr>
      <xdr:spPr>
        <a:xfrm>
          <a:off x="1645294" y="1367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0" name="n_4mainValue【福祉施設】&#10;有形固定資産減価償却率"/>
        <xdr:cNvSpPr txBox="1"/>
      </xdr:nvSpPr>
      <xdr:spPr>
        <a:xfrm>
          <a:off x="851544" y="1363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xdr:cNvCxnSpPr/>
      </xdr:nvCxnSpPr>
      <xdr:spPr>
        <a:xfrm flipV="1">
          <a:off x="9429115" y="12756387"/>
          <a:ext cx="0" cy="1551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xdr:cNvSpPr txBox="1"/>
      </xdr:nvSpPr>
      <xdr:spPr>
        <a:xfrm>
          <a:off x="9467850" y="1431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xdr:cNvCxnSpPr/>
      </xdr:nvCxnSpPr>
      <xdr:spPr>
        <a:xfrm>
          <a:off x="9359900" y="14307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xdr:cNvSpPr txBox="1"/>
      </xdr:nvSpPr>
      <xdr:spPr>
        <a:xfrm>
          <a:off x="9467850" y="125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xdr:cNvCxnSpPr/>
      </xdr:nvCxnSpPr>
      <xdr:spPr>
        <a:xfrm>
          <a:off x="9359900" y="127563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349" name="【福祉施設】&#10;一人当たり面積平均値テキスト"/>
        <xdr:cNvSpPr txBox="1"/>
      </xdr:nvSpPr>
      <xdr:spPr>
        <a:xfrm>
          <a:off x="9467850" y="13842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xdr:cNvSpPr/>
      </xdr:nvSpPr>
      <xdr:spPr>
        <a:xfrm>
          <a:off x="9398000" y="139851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xdr:cNvSpPr/>
      </xdr:nvSpPr>
      <xdr:spPr>
        <a:xfrm>
          <a:off x="8636000" y="13984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104267</xdr:rowOff>
    </xdr:from>
    <xdr:to>
      <xdr:col>46</xdr:col>
      <xdr:colOff>38100</xdr:colOff>
      <xdr:row>86</xdr:row>
      <xdr:rowOff>34417</xdr:rowOff>
    </xdr:to>
    <xdr:sp macro="" textlink="">
      <xdr:nvSpPr>
        <xdr:cNvPr id="352" name="フローチャート: 判断 351"/>
        <xdr:cNvSpPr/>
      </xdr:nvSpPr>
      <xdr:spPr>
        <a:xfrm>
          <a:off x="7842250" y="141441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82931</xdr:rowOff>
    </xdr:from>
    <xdr:to>
      <xdr:col>41</xdr:col>
      <xdr:colOff>101600</xdr:colOff>
      <xdr:row>86</xdr:row>
      <xdr:rowOff>13081</xdr:rowOff>
    </xdr:to>
    <xdr:sp macro="" textlink="">
      <xdr:nvSpPr>
        <xdr:cNvPr id="353" name="フローチャート: 判断 352"/>
        <xdr:cNvSpPr/>
      </xdr:nvSpPr>
      <xdr:spPr>
        <a:xfrm>
          <a:off x="7029450" y="141227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96647</xdr:rowOff>
    </xdr:from>
    <xdr:to>
      <xdr:col>36</xdr:col>
      <xdr:colOff>165100</xdr:colOff>
      <xdr:row>86</xdr:row>
      <xdr:rowOff>26797</xdr:rowOff>
    </xdr:to>
    <xdr:sp macro="" textlink="">
      <xdr:nvSpPr>
        <xdr:cNvPr id="354" name="フローチャート: 判断 353"/>
        <xdr:cNvSpPr/>
      </xdr:nvSpPr>
      <xdr:spPr>
        <a:xfrm>
          <a:off x="6235700" y="141364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90932</xdr:rowOff>
    </xdr:from>
    <xdr:to>
      <xdr:col>55</xdr:col>
      <xdr:colOff>50800</xdr:colOff>
      <xdr:row>86</xdr:row>
      <xdr:rowOff>21082</xdr:rowOff>
    </xdr:to>
    <xdr:sp macro="" textlink="">
      <xdr:nvSpPr>
        <xdr:cNvPr id="360" name="楕円 359"/>
        <xdr:cNvSpPr/>
      </xdr:nvSpPr>
      <xdr:spPr>
        <a:xfrm>
          <a:off x="9398000" y="141307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69359</xdr:rowOff>
    </xdr:from>
    <xdr:ext cx="469744" cy="259045"/>
    <xdr:sp macro="" textlink="">
      <xdr:nvSpPr>
        <xdr:cNvPr id="361" name="【福祉施設】&#10;一人当たり面積該当値テキスト"/>
        <xdr:cNvSpPr txBox="1"/>
      </xdr:nvSpPr>
      <xdr:spPr>
        <a:xfrm>
          <a:off x="9467850" y="1410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92838</xdr:rowOff>
    </xdr:from>
    <xdr:to>
      <xdr:col>50</xdr:col>
      <xdr:colOff>165100</xdr:colOff>
      <xdr:row>86</xdr:row>
      <xdr:rowOff>22988</xdr:rowOff>
    </xdr:to>
    <xdr:sp macro="" textlink="">
      <xdr:nvSpPr>
        <xdr:cNvPr id="362" name="楕円 361"/>
        <xdr:cNvSpPr/>
      </xdr:nvSpPr>
      <xdr:spPr>
        <a:xfrm>
          <a:off x="8636000" y="141326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141732</xdr:rowOff>
    </xdr:from>
    <xdr:to>
      <xdr:col>55</xdr:col>
      <xdr:colOff>0</xdr:colOff>
      <xdr:row>85</xdr:row>
      <xdr:rowOff>143638</xdr:rowOff>
    </xdr:to>
    <xdr:cxnSp macro="">
      <xdr:nvCxnSpPr>
        <xdr:cNvPr id="363" name="直線コネクタ 362"/>
        <xdr:cNvCxnSpPr/>
      </xdr:nvCxnSpPr>
      <xdr:spPr>
        <a:xfrm flipV="1">
          <a:off x="8686800" y="14181582"/>
          <a:ext cx="7429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95123</xdr:rowOff>
    </xdr:from>
    <xdr:to>
      <xdr:col>46</xdr:col>
      <xdr:colOff>38100</xdr:colOff>
      <xdr:row>86</xdr:row>
      <xdr:rowOff>25273</xdr:rowOff>
    </xdr:to>
    <xdr:sp macro="" textlink="">
      <xdr:nvSpPr>
        <xdr:cNvPr id="364" name="楕円 363"/>
        <xdr:cNvSpPr/>
      </xdr:nvSpPr>
      <xdr:spPr>
        <a:xfrm>
          <a:off x="7842250" y="141349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143638</xdr:rowOff>
    </xdr:from>
    <xdr:to>
      <xdr:col>50</xdr:col>
      <xdr:colOff>114300</xdr:colOff>
      <xdr:row>85</xdr:row>
      <xdr:rowOff>145923</xdr:rowOff>
    </xdr:to>
    <xdr:cxnSp macro="">
      <xdr:nvCxnSpPr>
        <xdr:cNvPr id="365" name="直線コネクタ 364"/>
        <xdr:cNvCxnSpPr/>
      </xdr:nvCxnSpPr>
      <xdr:spPr>
        <a:xfrm flipV="1">
          <a:off x="7886700" y="14183488"/>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97789</xdr:rowOff>
    </xdr:from>
    <xdr:to>
      <xdr:col>41</xdr:col>
      <xdr:colOff>101600</xdr:colOff>
      <xdr:row>86</xdr:row>
      <xdr:rowOff>27939</xdr:rowOff>
    </xdr:to>
    <xdr:sp macro="" textlink="">
      <xdr:nvSpPr>
        <xdr:cNvPr id="366" name="楕円 365"/>
        <xdr:cNvSpPr/>
      </xdr:nvSpPr>
      <xdr:spPr>
        <a:xfrm>
          <a:off x="7029450" y="14137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145923</xdr:rowOff>
    </xdr:from>
    <xdr:to>
      <xdr:col>45</xdr:col>
      <xdr:colOff>177800</xdr:colOff>
      <xdr:row>85</xdr:row>
      <xdr:rowOff>148589</xdr:rowOff>
    </xdr:to>
    <xdr:cxnSp macro="">
      <xdr:nvCxnSpPr>
        <xdr:cNvPr id="367" name="直線コネクタ 366"/>
        <xdr:cNvCxnSpPr/>
      </xdr:nvCxnSpPr>
      <xdr:spPr>
        <a:xfrm flipV="1">
          <a:off x="7080250" y="14185773"/>
          <a:ext cx="80645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101219</xdr:rowOff>
    </xdr:from>
    <xdr:to>
      <xdr:col>36</xdr:col>
      <xdr:colOff>165100</xdr:colOff>
      <xdr:row>86</xdr:row>
      <xdr:rowOff>31369</xdr:rowOff>
    </xdr:to>
    <xdr:sp macro="" textlink="">
      <xdr:nvSpPr>
        <xdr:cNvPr id="368" name="楕円 367"/>
        <xdr:cNvSpPr/>
      </xdr:nvSpPr>
      <xdr:spPr>
        <a:xfrm>
          <a:off x="6235700" y="141410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148589</xdr:rowOff>
    </xdr:from>
    <xdr:to>
      <xdr:col>41</xdr:col>
      <xdr:colOff>50800</xdr:colOff>
      <xdr:row>85</xdr:row>
      <xdr:rowOff>152019</xdr:rowOff>
    </xdr:to>
    <xdr:cxnSp macro="">
      <xdr:nvCxnSpPr>
        <xdr:cNvPr id="369" name="直線コネクタ 368"/>
        <xdr:cNvCxnSpPr/>
      </xdr:nvCxnSpPr>
      <xdr:spPr>
        <a:xfrm flipV="1">
          <a:off x="6286500" y="14188439"/>
          <a:ext cx="79375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370" name="n_1aveValue【福祉施設】&#10;一人当たり面積"/>
        <xdr:cNvSpPr txBox="1"/>
      </xdr:nvSpPr>
      <xdr:spPr>
        <a:xfrm>
          <a:off x="8458277" y="1376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25544</xdr:rowOff>
    </xdr:from>
    <xdr:ext cx="469744" cy="259045"/>
    <xdr:sp macro="" textlink="">
      <xdr:nvSpPr>
        <xdr:cNvPr id="371" name="n_2aveValue【福祉施設】&#10;一人当たり面積"/>
        <xdr:cNvSpPr txBox="1"/>
      </xdr:nvSpPr>
      <xdr:spPr>
        <a:xfrm>
          <a:off x="7677227" y="1423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29608</xdr:rowOff>
    </xdr:from>
    <xdr:ext cx="469744" cy="259045"/>
    <xdr:sp macro="" textlink="">
      <xdr:nvSpPr>
        <xdr:cNvPr id="372" name="n_3aveValue【福祉施設】&#10;一人当たり面積"/>
        <xdr:cNvSpPr txBox="1"/>
      </xdr:nvSpPr>
      <xdr:spPr>
        <a:xfrm>
          <a:off x="6864427" y="1390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43324</xdr:rowOff>
    </xdr:from>
    <xdr:ext cx="469744" cy="259045"/>
    <xdr:sp macro="" textlink="">
      <xdr:nvSpPr>
        <xdr:cNvPr id="373" name="n_4aveValue【福祉施設】&#10;一人当たり面積"/>
        <xdr:cNvSpPr txBox="1"/>
      </xdr:nvSpPr>
      <xdr:spPr>
        <a:xfrm>
          <a:off x="6070677" y="1391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14115</xdr:rowOff>
    </xdr:from>
    <xdr:ext cx="469744" cy="259045"/>
    <xdr:sp macro="" textlink="">
      <xdr:nvSpPr>
        <xdr:cNvPr id="374" name="n_1mainValue【福祉施設】&#10;一人当たり面積"/>
        <xdr:cNvSpPr txBox="1"/>
      </xdr:nvSpPr>
      <xdr:spPr>
        <a:xfrm>
          <a:off x="8458277" y="1421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41800</xdr:rowOff>
    </xdr:from>
    <xdr:ext cx="469744" cy="259045"/>
    <xdr:sp macro="" textlink="">
      <xdr:nvSpPr>
        <xdr:cNvPr id="375" name="n_2mainValue【福祉施設】&#10;一人当たり面積"/>
        <xdr:cNvSpPr txBox="1"/>
      </xdr:nvSpPr>
      <xdr:spPr>
        <a:xfrm>
          <a:off x="7677227" y="1391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19066</xdr:rowOff>
    </xdr:from>
    <xdr:ext cx="469744" cy="259045"/>
    <xdr:sp macro="" textlink="">
      <xdr:nvSpPr>
        <xdr:cNvPr id="376" name="n_3mainValue【福祉施設】&#10;一人当たり面積"/>
        <xdr:cNvSpPr txBox="1"/>
      </xdr:nvSpPr>
      <xdr:spPr>
        <a:xfrm>
          <a:off x="6864427"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22496</xdr:rowOff>
    </xdr:from>
    <xdr:ext cx="469744" cy="259045"/>
    <xdr:sp macro="" textlink="">
      <xdr:nvSpPr>
        <xdr:cNvPr id="377" name="n_4mainValue【福祉施設】&#10;一人当たり面積"/>
        <xdr:cNvSpPr txBox="1"/>
      </xdr:nvSpPr>
      <xdr:spPr>
        <a:xfrm>
          <a:off x="6070677" y="1422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19" name="直線コネクタ 418"/>
        <xdr:cNvCxnSpPr/>
      </xdr:nvCxnSpPr>
      <xdr:spPr>
        <a:xfrm flipV="1">
          <a:off x="14699614" y="551288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2" name="【一般廃棄物処理施設】&#10;有形固定資産減価償却率最大値テキスト"/>
        <xdr:cNvSpPr txBox="1"/>
      </xdr:nvSpPr>
      <xdr:spPr>
        <a:xfrm>
          <a:off x="14738350" y="5294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3" name="直線コネクタ 422"/>
        <xdr:cNvCxnSpPr/>
      </xdr:nvCxnSpPr>
      <xdr:spPr>
        <a:xfrm>
          <a:off x="14611350" y="55128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4" name="【一般廃棄物処理施設】&#10;有形固定資産減価償却率平均値テキスト"/>
        <xdr:cNvSpPr txBox="1"/>
      </xdr:nvSpPr>
      <xdr:spPr>
        <a:xfrm>
          <a:off x="1473835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5" name="フローチャート: 判断 424"/>
        <xdr:cNvSpPr/>
      </xdr:nvSpPr>
      <xdr:spPr>
        <a:xfrm>
          <a:off x="14649450" y="62990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6" name="フローチャート: 判断 425"/>
        <xdr:cNvSpPr/>
      </xdr:nvSpPr>
      <xdr:spPr>
        <a:xfrm>
          <a:off x="138874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27" name="フローチャート: 判断 426"/>
        <xdr:cNvSpPr/>
      </xdr:nvSpPr>
      <xdr:spPr>
        <a:xfrm>
          <a:off x="13093700" y="63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8" name="フローチャート: 判断 427"/>
        <xdr:cNvSpPr/>
      </xdr:nvSpPr>
      <xdr:spPr>
        <a:xfrm>
          <a:off x="12299950" y="6277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29" name="フローチャート: 判断 428"/>
        <xdr:cNvSpPr/>
      </xdr:nvSpPr>
      <xdr:spPr>
        <a:xfrm>
          <a:off x="11487150" y="6279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121738</xdr:rowOff>
    </xdr:from>
    <xdr:to>
      <xdr:col>85</xdr:col>
      <xdr:colOff>177800</xdr:colOff>
      <xdr:row>40</xdr:row>
      <xdr:rowOff>51888</xdr:rowOff>
    </xdr:to>
    <xdr:sp macro="" textlink="">
      <xdr:nvSpPr>
        <xdr:cNvPr id="435" name="楕円 434"/>
        <xdr:cNvSpPr/>
      </xdr:nvSpPr>
      <xdr:spPr>
        <a:xfrm>
          <a:off x="14649450" y="65669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100165</xdr:rowOff>
    </xdr:from>
    <xdr:ext cx="405111" cy="259045"/>
    <xdr:sp macro="" textlink="">
      <xdr:nvSpPr>
        <xdr:cNvPr id="436" name="【一般廃棄物処理施設】&#10;有形固定資産減価償却率該当値テキスト"/>
        <xdr:cNvSpPr txBox="1"/>
      </xdr:nvSpPr>
      <xdr:spPr>
        <a:xfrm>
          <a:off x="14738350" y="654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437" name="楕円 436"/>
        <xdr:cNvSpPr/>
      </xdr:nvSpPr>
      <xdr:spPr>
        <a:xfrm>
          <a:off x="13887450" y="65865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20683</xdr:rowOff>
    </xdr:to>
    <xdr:cxnSp macro="">
      <xdr:nvCxnSpPr>
        <xdr:cNvPr id="438" name="直線コネクタ 437"/>
        <xdr:cNvCxnSpPr/>
      </xdr:nvCxnSpPr>
      <xdr:spPr>
        <a:xfrm flipV="1">
          <a:off x="13938250" y="6611438"/>
          <a:ext cx="762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129903</xdr:rowOff>
    </xdr:from>
    <xdr:to>
      <xdr:col>76</xdr:col>
      <xdr:colOff>165100</xdr:colOff>
      <xdr:row>42</xdr:row>
      <xdr:rowOff>60053</xdr:rowOff>
    </xdr:to>
    <xdr:sp macro="" textlink="">
      <xdr:nvSpPr>
        <xdr:cNvPr id="439" name="楕円 438"/>
        <xdr:cNvSpPr/>
      </xdr:nvSpPr>
      <xdr:spPr>
        <a:xfrm>
          <a:off x="13093700" y="6905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20683</xdr:rowOff>
    </xdr:from>
    <xdr:to>
      <xdr:col>81</xdr:col>
      <xdr:colOff>50800</xdr:colOff>
      <xdr:row>42</xdr:row>
      <xdr:rowOff>9253</xdr:rowOff>
    </xdr:to>
    <xdr:cxnSp macro="">
      <xdr:nvCxnSpPr>
        <xdr:cNvPr id="440" name="直線コネクタ 439"/>
        <xdr:cNvCxnSpPr/>
      </xdr:nvCxnSpPr>
      <xdr:spPr>
        <a:xfrm flipV="1">
          <a:off x="13144500" y="6631033"/>
          <a:ext cx="793750" cy="3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44994</xdr:rowOff>
    </xdr:from>
    <xdr:to>
      <xdr:col>72</xdr:col>
      <xdr:colOff>38100</xdr:colOff>
      <xdr:row>40</xdr:row>
      <xdr:rowOff>146594</xdr:rowOff>
    </xdr:to>
    <xdr:sp macro="" textlink="">
      <xdr:nvSpPr>
        <xdr:cNvPr id="441" name="楕円 440"/>
        <xdr:cNvSpPr/>
      </xdr:nvSpPr>
      <xdr:spPr>
        <a:xfrm>
          <a:off x="12299950" y="66553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95794</xdr:rowOff>
    </xdr:from>
    <xdr:to>
      <xdr:col>76</xdr:col>
      <xdr:colOff>114300</xdr:colOff>
      <xdr:row>42</xdr:row>
      <xdr:rowOff>9253</xdr:rowOff>
    </xdr:to>
    <xdr:cxnSp macro="">
      <xdr:nvCxnSpPr>
        <xdr:cNvPr id="442" name="直線コネクタ 441"/>
        <xdr:cNvCxnSpPr/>
      </xdr:nvCxnSpPr>
      <xdr:spPr>
        <a:xfrm>
          <a:off x="12344400" y="6706144"/>
          <a:ext cx="800100" cy="2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23767</xdr:rowOff>
    </xdr:from>
    <xdr:to>
      <xdr:col>67</xdr:col>
      <xdr:colOff>101600</xdr:colOff>
      <xdr:row>40</xdr:row>
      <xdr:rowOff>125367</xdr:rowOff>
    </xdr:to>
    <xdr:sp macro="" textlink="">
      <xdr:nvSpPr>
        <xdr:cNvPr id="443" name="楕円 442"/>
        <xdr:cNvSpPr/>
      </xdr:nvSpPr>
      <xdr:spPr>
        <a:xfrm>
          <a:off x="11487150" y="66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74567</xdr:rowOff>
    </xdr:from>
    <xdr:to>
      <xdr:col>71</xdr:col>
      <xdr:colOff>177800</xdr:colOff>
      <xdr:row>40</xdr:row>
      <xdr:rowOff>95794</xdr:rowOff>
    </xdr:to>
    <xdr:cxnSp macro="">
      <xdr:nvCxnSpPr>
        <xdr:cNvPr id="444" name="直線コネクタ 443"/>
        <xdr:cNvCxnSpPr/>
      </xdr:nvCxnSpPr>
      <xdr:spPr>
        <a:xfrm>
          <a:off x="11537950" y="6684917"/>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5" name="n_1aveValue【一般廃棄物処理施設】&#10;有形固定資産減価償却率"/>
        <xdr:cNvSpPr txBox="1"/>
      </xdr:nvSpPr>
      <xdr:spPr>
        <a:xfrm>
          <a:off x="137420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446" name="n_2aveValue【一般廃棄物処理施設】&#10;有形固定資産減価償却率"/>
        <xdr:cNvSpPr txBox="1"/>
      </xdr:nvSpPr>
      <xdr:spPr>
        <a:xfrm>
          <a:off x="12960994" y="609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47" name="n_3aveValue【一般廃棄物処理施設】&#10;有形固定資産減価償却率"/>
        <xdr:cNvSpPr txBox="1"/>
      </xdr:nvSpPr>
      <xdr:spPr>
        <a:xfrm>
          <a:off x="121672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448" name="n_4aveValue【一般廃棄物処理施設】&#10;有形固定資産減価償却率"/>
        <xdr:cNvSpPr txBox="1"/>
      </xdr:nvSpPr>
      <xdr:spPr>
        <a:xfrm>
          <a:off x="11354444" y="606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449" name="n_1mainValue【一般廃棄物処理施設】&#10;有形固定資産減価償却率"/>
        <xdr:cNvSpPr txBox="1"/>
      </xdr:nvSpPr>
      <xdr:spPr>
        <a:xfrm>
          <a:off x="13742044" y="667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51180</xdr:rowOff>
    </xdr:from>
    <xdr:ext cx="405111" cy="259045"/>
    <xdr:sp macro="" textlink="">
      <xdr:nvSpPr>
        <xdr:cNvPr id="450" name="n_2mainValue【一般廃棄物処理施設】&#10;有形固定資産減価償却率"/>
        <xdr:cNvSpPr txBox="1"/>
      </xdr:nvSpPr>
      <xdr:spPr>
        <a:xfrm>
          <a:off x="12960994" y="699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451" name="n_3mainValue【一般廃棄物処理施設】&#10;有形固定資産減価償却率"/>
        <xdr:cNvSpPr txBox="1"/>
      </xdr:nvSpPr>
      <xdr:spPr>
        <a:xfrm>
          <a:off x="12167244" y="67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116494</xdr:rowOff>
    </xdr:from>
    <xdr:ext cx="405111" cy="259045"/>
    <xdr:sp macro="" textlink="">
      <xdr:nvSpPr>
        <xdr:cNvPr id="452" name="n_4mainValue【一般廃棄物処理施設】&#10;有形固定資産減価償却率"/>
        <xdr:cNvSpPr txBox="1"/>
      </xdr:nvSpPr>
      <xdr:spPr>
        <a:xfrm>
          <a:off x="11354444" y="672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2" name="テキスト ボックス 471"/>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4" name="テキスト ボックス 473"/>
        <xdr:cNvSpPr txBox="1"/>
      </xdr:nvSpPr>
      <xdr:spPr>
        <a:xfrm>
          <a:off x="1584982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8" name="直線コネクタ 477"/>
        <xdr:cNvCxnSpPr/>
      </xdr:nvCxnSpPr>
      <xdr:spPr>
        <a:xfrm flipV="1">
          <a:off x="19951064" y="5486752"/>
          <a:ext cx="0" cy="1544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79" name="【一般廃棄物処理施設】&#10;一人当たり有形固定資産（償却資産）額最小値テキスト"/>
        <xdr:cNvSpPr txBox="1"/>
      </xdr:nvSpPr>
      <xdr:spPr>
        <a:xfrm>
          <a:off x="19989800" y="70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0" name="直線コネクタ 479"/>
        <xdr:cNvCxnSpPr/>
      </xdr:nvCxnSpPr>
      <xdr:spPr>
        <a:xfrm>
          <a:off x="19881850" y="703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1" name="【一般廃棄物処理施設】&#10;一人当たり有形固定資産（償却資産）額最大値テキスト"/>
        <xdr:cNvSpPr txBox="1"/>
      </xdr:nvSpPr>
      <xdr:spPr>
        <a:xfrm>
          <a:off x="19989800" y="5274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2" name="直線コネクタ 481"/>
        <xdr:cNvCxnSpPr/>
      </xdr:nvCxnSpPr>
      <xdr:spPr>
        <a:xfrm>
          <a:off x="19881850" y="54867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83" name="【一般廃棄物処理施設】&#10;一人当たり有形固定資産（償却資産）額平均値テキスト"/>
        <xdr:cNvSpPr txBox="1"/>
      </xdr:nvSpPr>
      <xdr:spPr>
        <a:xfrm>
          <a:off x="19989800" y="6776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4" name="フローチャート: 判断 483"/>
        <xdr:cNvSpPr/>
      </xdr:nvSpPr>
      <xdr:spPr>
        <a:xfrm>
          <a:off x="19900900" y="679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5" name="フローチャート: 判断 484"/>
        <xdr:cNvSpPr/>
      </xdr:nvSpPr>
      <xdr:spPr>
        <a:xfrm>
          <a:off x="19157950" y="68162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32131</xdr:rowOff>
    </xdr:from>
    <xdr:to>
      <xdr:col>107</xdr:col>
      <xdr:colOff>101600</xdr:colOff>
      <xdr:row>41</xdr:row>
      <xdr:rowOff>133731</xdr:rowOff>
    </xdr:to>
    <xdr:sp macro="" textlink="">
      <xdr:nvSpPr>
        <xdr:cNvPr id="486" name="フローチャート: 判断 485"/>
        <xdr:cNvSpPr/>
      </xdr:nvSpPr>
      <xdr:spPr>
        <a:xfrm>
          <a:off x="18345150" y="680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31392</xdr:rowOff>
    </xdr:from>
    <xdr:to>
      <xdr:col>102</xdr:col>
      <xdr:colOff>165100</xdr:colOff>
      <xdr:row>41</xdr:row>
      <xdr:rowOff>132992</xdr:rowOff>
    </xdr:to>
    <xdr:sp macro="" textlink="">
      <xdr:nvSpPr>
        <xdr:cNvPr id="487" name="フローチャート: 判断 486"/>
        <xdr:cNvSpPr/>
      </xdr:nvSpPr>
      <xdr:spPr>
        <a:xfrm>
          <a:off x="17551400" y="68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54376</xdr:rowOff>
    </xdr:from>
    <xdr:to>
      <xdr:col>98</xdr:col>
      <xdr:colOff>38100</xdr:colOff>
      <xdr:row>41</xdr:row>
      <xdr:rowOff>155976</xdr:rowOff>
    </xdr:to>
    <xdr:sp macro="" textlink="">
      <xdr:nvSpPr>
        <xdr:cNvPr id="488" name="フローチャート: 判断 487"/>
        <xdr:cNvSpPr/>
      </xdr:nvSpPr>
      <xdr:spPr>
        <a:xfrm>
          <a:off x="16757650" y="68298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15396</xdr:rowOff>
    </xdr:from>
    <xdr:to>
      <xdr:col>116</xdr:col>
      <xdr:colOff>114300</xdr:colOff>
      <xdr:row>41</xdr:row>
      <xdr:rowOff>116996</xdr:rowOff>
    </xdr:to>
    <xdr:sp macro="" textlink="">
      <xdr:nvSpPr>
        <xdr:cNvPr id="494" name="楕円 493"/>
        <xdr:cNvSpPr/>
      </xdr:nvSpPr>
      <xdr:spPr>
        <a:xfrm>
          <a:off x="19900900" y="67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38273</xdr:rowOff>
    </xdr:from>
    <xdr:ext cx="599010" cy="259045"/>
    <xdr:sp macro="" textlink="">
      <xdr:nvSpPr>
        <xdr:cNvPr id="495" name="【一般廃棄物処理施設】&#10;一人当たり有形固定資産（償却資産）額該当値テキスト"/>
        <xdr:cNvSpPr txBox="1"/>
      </xdr:nvSpPr>
      <xdr:spPr>
        <a:xfrm>
          <a:off x="19989800" y="664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125981</xdr:rowOff>
    </xdr:from>
    <xdr:to>
      <xdr:col>112</xdr:col>
      <xdr:colOff>38100</xdr:colOff>
      <xdr:row>41</xdr:row>
      <xdr:rowOff>56131</xdr:rowOff>
    </xdr:to>
    <xdr:sp macro="" textlink="">
      <xdr:nvSpPr>
        <xdr:cNvPr id="496" name="楕円 495"/>
        <xdr:cNvSpPr/>
      </xdr:nvSpPr>
      <xdr:spPr>
        <a:xfrm>
          <a:off x="19157950" y="67363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5331</xdr:rowOff>
    </xdr:from>
    <xdr:to>
      <xdr:col>116</xdr:col>
      <xdr:colOff>63500</xdr:colOff>
      <xdr:row>41</xdr:row>
      <xdr:rowOff>66196</xdr:rowOff>
    </xdr:to>
    <xdr:cxnSp macro="">
      <xdr:nvCxnSpPr>
        <xdr:cNvPr id="497" name="直線コネクタ 496"/>
        <xdr:cNvCxnSpPr/>
      </xdr:nvCxnSpPr>
      <xdr:spPr>
        <a:xfrm>
          <a:off x="19202400" y="6780781"/>
          <a:ext cx="7493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122904</xdr:rowOff>
    </xdr:from>
    <xdr:to>
      <xdr:col>107</xdr:col>
      <xdr:colOff>101600</xdr:colOff>
      <xdr:row>41</xdr:row>
      <xdr:rowOff>53054</xdr:rowOff>
    </xdr:to>
    <xdr:sp macro="" textlink="">
      <xdr:nvSpPr>
        <xdr:cNvPr id="498" name="楕円 497"/>
        <xdr:cNvSpPr/>
      </xdr:nvSpPr>
      <xdr:spPr>
        <a:xfrm>
          <a:off x="18345150" y="6733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2254</xdr:rowOff>
    </xdr:from>
    <xdr:to>
      <xdr:col>111</xdr:col>
      <xdr:colOff>177800</xdr:colOff>
      <xdr:row>41</xdr:row>
      <xdr:rowOff>5331</xdr:rowOff>
    </xdr:to>
    <xdr:cxnSp macro="">
      <xdr:nvCxnSpPr>
        <xdr:cNvPr id="499" name="直線コネクタ 498"/>
        <xdr:cNvCxnSpPr/>
      </xdr:nvCxnSpPr>
      <xdr:spPr>
        <a:xfrm>
          <a:off x="18395950" y="6777704"/>
          <a:ext cx="80645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128261</xdr:rowOff>
    </xdr:from>
    <xdr:to>
      <xdr:col>102</xdr:col>
      <xdr:colOff>165100</xdr:colOff>
      <xdr:row>41</xdr:row>
      <xdr:rowOff>58411</xdr:rowOff>
    </xdr:to>
    <xdr:sp macro="" textlink="">
      <xdr:nvSpPr>
        <xdr:cNvPr id="500" name="楕円 499"/>
        <xdr:cNvSpPr/>
      </xdr:nvSpPr>
      <xdr:spPr>
        <a:xfrm>
          <a:off x="17551400" y="67386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2254</xdr:rowOff>
    </xdr:from>
    <xdr:to>
      <xdr:col>107</xdr:col>
      <xdr:colOff>50800</xdr:colOff>
      <xdr:row>41</xdr:row>
      <xdr:rowOff>7611</xdr:rowOff>
    </xdr:to>
    <xdr:cxnSp macro="">
      <xdr:nvCxnSpPr>
        <xdr:cNvPr id="501" name="直線コネクタ 500"/>
        <xdr:cNvCxnSpPr/>
      </xdr:nvCxnSpPr>
      <xdr:spPr>
        <a:xfrm flipV="1">
          <a:off x="17602200" y="6777704"/>
          <a:ext cx="79375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99644</xdr:rowOff>
    </xdr:from>
    <xdr:to>
      <xdr:col>98</xdr:col>
      <xdr:colOff>38100</xdr:colOff>
      <xdr:row>41</xdr:row>
      <xdr:rowOff>29794</xdr:rowOff>
    </xdr:to>
    <xdr:sp macro="" textlink="">
      <xdr:nvSpPr>
        <xdr:cNvPr id="502" name="楕円 501"/>
        <xdr:cNvSpPr/>
      </xdr:nvSpPr>
      <xdr:spPr>
        <a:xfrm>
          <a:off x="16757650" y="67099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150444</xdr:rowOff>
    </xdr:from>
    <xdr:to>
      <xdr:col>102</xdr:col>
      <xdr:colOff>114300</xdr:colOff>
      <xdr:row>41</xdr:row>
      <xdr:rowOff>7611</xdr:rowOff>
    </xdr:to>
    <xdr:cxnSp macro="">
      <xdr:nvCxnSpPr>
        <xdr:cNvPr id="503" name="直線コネクタ 502"/>
        <xdr:cNvCxnSpPr/>
      </xdr:nvCxnSpPr>
      <xdr:spPr>
        <a:xfrm>
          <a:off x="16802100" y="6760794"/>
          <a:ext cx="8001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504" name="n_1aveValue【一般廃棄物処理施設】&#10;一人当たり有形固定資産（償却資産）額"/>
        <xdr:cNvSpPr txBox="1"/>
      </xdr:nvSpPr>
      <xdr:spPr>
        <a:xfrm>
          <a:off x="18915595" y="69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124858</xdr:rowOff>
    </xdr:from>
    <xdr:ext cx="599010" cy="259045"/>
    <xdr:sp macro="" textlink="">
      <xdr:nvSpPr>
        <xdr:cNvPr id="505" name="n_2aveValue【一般廃棄物処理施設】&#10;一人当たり有形固定資産（償却資産）額"/>
        <xdr:cNvSpPr txBox="1"/>
      </xdr:nvSpPr>
      <xdr:spPr>
        <a:xfrm>
          <a:off x="18134545" y="690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124119</xdr:rowOff>
    </xdr:from>
    <xdr:ext cx="599010" cy="259045"/>
    <xdr:sp macro="" textlink="">
      <xdr:nvSpPr>
        <xdr:cNvPr id="506" name="n_3aveValue【一般廃棄物処理施設】&#10;一人当たり有形固定資産（償却資産）額"/>
        <xdr:cNvSpPr txBox="1"/>
      </xdr:nvSpPr>
      <xdr:spPr>
        <a:xfrm>
          <a:off x="17321745" y="689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147103</xdr:rowOff>
    </xdr:from>
    <xdr:ext cx="599010" cy="259045"/>
    <xdr:sp macro="" textlink="">
      <xdr:nvSpPr>
        <xdr:cNvPr id="507" name="n_4aveValue【一般廃棄物処理施設】&#10;一人当たり有形固定資産（償却資産）額"/>
        <xdr:cNvSpPr txBox="1"/>
      </xdr:nvSpPr>
      <xdr:spPr>
        <a:xfrm>
          <a:off x="16527995" y="692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72658</xdr:rowOff>
    </xdr:from>
    <xdr:ext cx="599010" cy="259045"/>
    <xdr:sp macro="" textlink="">
      <xdr:nvSpPr>
        <xdr:cNvPr id="508" name="n_1mainValue【一般廃棄物処理施設】&#10;一人当たり有形固定資産（償却資産）額"/>
        <xdr:cNvSpPr txBox="1"/>
      </xdr:nvSpPr>
      <xdr:spPr>
        <a:xfrm>
          <a:off x="18915595" y="651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69581</xdr:rowOff>
    </xdr:from>
    <xdr:ext cx="599010" cy="259045"/>
    <xdr:sp macro="" textlink="">
      <xdr:nvSpPr>
        <xdr:cNvPr id="509" name="n_2mainValue【一般廃棄物処理施設】&#10;一人当たり有形固定資産（償却資産）額"/>
        <xdr:cNvSpPr txBox="1"/>
      </xdr:nvSpPr>
      <xdr:spPr>
        <a:xfrm>
          <a:off x="18134545" y="651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74938</xdr:rowOff>
    </xdr:from>
    <xdr:ext cx="599010" cy="259045"/>
    <xdr:sp macro="" textlink="">
      <xdr:nvSpPr>
        <xdr:cNvPr id="510" name="n_3mainValue【一般廃棄物処理施設】&#10;一人当たり有形固定資産（償却資産）額"/>
        <xdr:cNvSpPr txBox="1"/>
      </xdr:nvSpPr>
      <xdr:spPr>
        <a:xfrm>
          <a:off x="17321745" y="6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46321</xdr:rowOff>
    </xdr:from>
    <xdr:ext cx="599010" cy="259045"/>
    <xdr:sp macro="" textlink="">
      <xdr:nvSpPr>
        <xdr:cNvPr id="511" name="n_4mainValue【一般廃棄物処理施設】&#10;一人当たり有形固定資産（償却資産）額"/>
        <xdr:cNvSpPr txBox="1"/>
      </xdr:nvSpPr>
      <xdr:spPr>
        <a:xfrm>
          <a:off x="16527995" y="649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37" name="直線コネクタ 536"/>
        <xdr:cNvCxnSpPr/>
      </xdr:nvCxnSpPr>
      <xdr:spPr>
        <a:xfrm flipV="1">
          <a:off x="14699614" y="9284607"/>
          <a:ext cx="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8"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40" name="【保健センター・保健所】&#10;有形固定資産減価償却率最大値テキスト"/>
        <xdr:cNvSpPr txBox="1"/>
      </xdr:nvSpPr>
      <xdr:spPr>
        <a:xfrm>
          <a:off x="14738350" y="907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1" name="直線コネクタ 540"/>
        <xdr:cNvCxnSpPr/>
      </xdr:nvCxnSpPr>
      <xdr:spPr>
        <a:xfrm>
          <a:off x="14611350" y="9284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2" name="【保健センター・保健所】&#10;有形固定資産減価償却率平均値テキスト"/>
        <xdr:cNvSpPr txBox="1"/>
      </xdr:nvSpPr>
      <xdr:spPr>
        <a:xfrm>
          <a:off x="14738350" y="975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3" name="フローチャート: 判断 542"/>
        <xdr:cNvSpPr/>
      </xdr:nvSpPr>
      <xdr:spPr>
        <a:xfrm>
          <a:off x="14649450" y="99021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44" name="フローチャート: 判断 543"/>
        <xdr:cNvSpPr/>
      </xdr:nvSpPr>
      <xdr:spPr>
        <a:xfrm>
          <a:off x="1388745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545" name="フローチャート: 判断 544"/>
        <xdr:cNvSpPr/>
      </xdr:nvSpPr>
      <xdr:spPr>
        <a:xfrm>
          <a:off x="13093700" y="9830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6" name="フローチャート: 判断 545"/>
        <xdr:cNvSpPr/>
      </xdr:nvSpPr>
      <xdr:spPr>
        <a:xfrm>
          <a:off x="12299950" y="979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547" name="フローチャート: 判断 546"/>
        <xdr:cNvSpPr/>
      </xdr:nvSpPr>
      <xdr:spPr>
        <a:xfrm>
          <a:off x="11487150" y="978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101056</xdr:rowOff>
    </xdr:from>
    <xdr:to>
      <xdr:col>85</xdr:col>
      <xdr:colOff>177800</xdr:colOff>
      <xdr:row>61</xdr:row>
      <xdr:rowOff>31206</xdr:rowOff>
    </xdr:to>
    <xdr:sp macro="" textlink="">
      <xdr:nvSpPr>
        <xdr:cNvPr id="553" name="楕円 552"/>
        <xdr:cNvSpPr/>
      </xdr:nvSpPr>
      <xdr:spPr>
        <a:xfrm>
          <a:off x="14649450" y="100134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79483</xdr:rowOff>
    </xdr:from>
    <xdr:ext cx="405111" cy="259045"/>
    <xdr:sp macro="" textlink="">
      <xdr:nvSpPr>
        <xdr:cNvPr id="554" name="【保健センター・保健所】&#10;有形固定資産減価償却率該当値テキスト"/>
        <xdr:cNvSpPr txBox="1"/>
      </xdr:nvSpPr>
      <xdr:spPr>
        <a:xfrm>
          <a:off x="14738350"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555" name="楕円 554"/>
        <xdr:cNvSpPr/>
      </xdr:nvSpPr>
      <xdr:spPr>
        <a:xfrm>
          <a:off x="13887450" y="99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151856</xdr:rowOff>
    </xdr:to>
    <xdr:cxnSp macro="">
      <xdr:nvCxnSpPr>
        <xdr:cNvPr id="556" name="直線コネクタ 555"/>
        <xdr:cNvCxnSpPr/>
      </xdr:nvCxnSpPr>
      <xdr:spPr>
        <a:xfrm>
          <a:off x="13938250" y="10020119"/>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12881</xdr:rowOff>
    </xdr:from>
    <xdr:to>
      <xdr:col>76</xdr:col>
      <xdr:colOff>165100</xdr:colOff>
      <xdr:row>60</xdr:row>
      <xdr:rowOff>114481</xdr:rowOff>
    </xdr:to>
    <xdr:sp macro="" textlink="">
      <xdr:nvSpPr>
        <xdr:cNvPr id="557" name="楕円 556"/>
        <xdr:cNvSpPr/>
      </xdr:nvSpPr>
      <xdr:spPr>
        <a:xfrm>
          <a:off x="13093700" y="992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63681</xdr:rowOff>
    </xdr:from>
    <xdr:to>
      <xdr:col>81</xdr:col>
      <xdr:colOff>50800</xdr:colOff>
      <xdr:row>60</xdr:row>
      <xdr:rowOff>107769</xdr:rowOff>
    </xdr:to>
    <xdr:cxnSp macro="">
      <xdr:nvCxnSpPr>
        <xdr:cNvPr id="558" name="直線コネクタ 557"/>
        <xdr:cNvCxnSpPr/>
      </xdr:nvCxnSpPr>
      <xdr:spPr>
        <a:xfrm>
          <a:off x="13144500" y="9976031"/>
          <a:ext cx="79375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59" name="楕円 558"/>
        <xdr:cNvSpPr/>
      </xdr:nvSpPr>
      <xdr:spPr>
        <a:xfrm>
          <a:off x="12299950" y="98874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63681</xdr:rowOff>
    </xdr:to>
    <xdr:cxnSp macro="">
      <xdr:nvCxnSpPr>
        <xdr:cNvPr id="560" name="直線コネクタ 559"/>
        <xdr:cNvCxnSpPr/>
      </xdr:nvCxnSpPr>
      <xdr:spPr>
        <a:xfrm>
          <a:off x="12344400" y="9931944"/>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115751</xdr:rowOff>
    </xdr:from>
    <xdr:to>
      <xdr:col>67</xdr:col>
      <xdr:colOff>101600</xdr:colOff>
      <xdr:row>60</xdr:row>
      <xdr:rowOff>45901</xdr:rowOff>
    </xdr:to>
    <xdr:sp macro="" textlink="">
      <xdr:nvSpPr>
        <xdr:cNvPr id="561" name="楕円 560"/>
        <xdr:cNvSpPr/>
      </xdr:nvSpPr>
      <xdr:spPr>
        <a:xfrm>
          <a:off x="11487150" y="98630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166551</xdr:rowOff>
    </xdr:from>
    <xdr:to>
      <xdr:col>71</xdr:col>
      <xdr:colOff>177800</xdr:colOff>
      <xdr:row>60</xdr:row>
      <xdr:rowOff>19594</xdr:rowOff>
    </xdr:to>
    <xdr:cxnSp macro="">
      <xdr:nvCxnSpPr>
        <xdr:cNvPr id="562" name="直線コネクタ 561"/>
        <xdr:cNvCxnSpPr/>
      </xdr:nvCxnSpPr>
      <xdr:spPr>
        <a:xfrm>
          <a:off x="11537950" y="9913801"/>
          <a:ext cx="80645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63" name="n_1aveValue【保健センター・保健所】&#10;有形固定資産減価償却率"/>
        <xdr:cNvSpPr txBox="1"/>
      </xdr:nvSpPr>
      <xdr:spPr>
        <a:xfrm>
          <a:off x="13742044" y="970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564" name="n_2aveValue【保健センター・保健所】&#10;有形固定資産減価償却率"/>
        <xdr:cNvSpPr txBox="1"/>
      </xdr:nvSpPr>
      <xdr:spPr>
        <a:xfrm>
          <a:off x="12960994" y="96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5" name="n_3aveValue【保健センター・保健所】&#10;有形固定資産減価償却率"/>
        <xdr:cNvSpPr txBox="1"/>
      </xdr:nvSpPr>
      <xdr:spPr>
        <a:xfrm>
          <a:off x="121672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566" name="n_4aveValue【保健センター・保健所】&#10;有形固定資産減価償却率"/>
        <xdr:cNvSpPr txBox="1"/>
      </xdr:nvSpPr>
      <xdr:spPr>
        <a:xfrm>
          <a:off x="11354444" y="9572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567" name="n_1mainValue【保健センター・保健所】&#10;有形固定資産減価償却率"/>
        <xdr:cNvSpPr txBox="1"/>
      </xdr:nvSpPr>
      <xdr:spPr>
        <a:xfrm>
          <a:off x="137420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105608</xdr:rowOff>
    </xdr:from>
    <xdr:ext cx="405111" cy="259045"/>
    <xdr:sp macro="" textlink="">
      <xdr:nvSpPr>
        <xdr:cNvPr id="568" name="n_2mainValue【保健センター・保健所】&#10;有形固定資産減価償却率"/>
        <xdr:cNvSpPr txBox="1"/>
      </xdr:nvSpPr>
      <xdr:spPr>
        <a:xfrm>
          <a:off x="1296099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69" name="n_3mainValue【保健センター・保健所】&#10;有形固定資産減価償却率"/>
        <xdr:cNvSpPr txBox="1"/>
      </xdr:nvSpPr>
      <xdr:spPr>
        <a:xfrm>
          <a:off x="121672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37028</xdr:rowOff>
    </xdr:from>
    <xdr:ext cx="405111" cy="259045"/>
    <xdr:sp macro="" textlink="">
      <xdr:nvSpPr>
        <xdr:cNvPr id="570" name="n_4mainValue【保健センター・保健所】&#10;有形固定資産減価償却率"/>
        <xdr:cNvSpPr txBox="1"/>
      </xdr:nvSpPr>
      <xdr:spPr>
        <a:xfrm>
          <a:off x="113544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1" name="直線コネクタ 580"/>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2" name="テキスト ボックス 581"/>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5" name="直線コネクタ 584"/>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6" name="テキスト ボックス 585"/>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90" name="直線コネクタ 589"/>
        <xdr:cNvCxnSpPr/>
      </xdr:nvCxnSpPr>
      <xdr:spPr>
        <a:xfrm flipV="1">
          <a:off x="19951064" y="9269667"/>
          <a:ext cx="0" cy="11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91" name="【保健センター・保健所】&#10;一人当たり面積最小値テキスト"/>
        <xdr:cNvSpPr txBox="1"/>
      </xdr:nvSpPr>
      <xdr:spPr>
        <a:xfrm>
          <a:off x="19989800" y="1045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92" name="直線コネクタ 591"/>
        <xdr:cNvCxnSpPr/>
      </xdr:nvCxnSpPr>
      <xdr:spPr>
        <a:xfrm>
          <a:off x="19881850" y="1045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93" name="【保健センター・保健所】&#10;一人当たり面積最大値テキスト"/>
        <xdr:cNvSpPr txBox="1"/>
      </xdr:nvSpPr>
      <xdr:spPr>
        <a:xfrm>
          <a:off x="19989800" y="905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94" name="直線コネクタ 593"/>
        <xdr:cNvCxnSpPr/>
      </xdr:nvCxnSpPr>
      <xdr:spPr>
        <a:xfrm>
          <a:off x="19881850" y="9269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95" name="【保健センター・保健所】&#10;一人当たり面積平均値テキスト"/>
        <xdr:cNvSpPr txBox="1"/>
      </xdr:nvSpPr>
      <xdr:spPr>
        <a:xfrm>
          <a:off x="19989800" y="10030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96" name="フローチャート: 判断 595"/>
        <xdr:cNvSpPr/>
      </xdr:nvSpPr>
      <xdr:spPr>
        <a:xfrm>
          <a:off x="19900900" y="10172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97" name="フローチャート: 判断 596"/>
        <xdr:cNvSpPr/>
      </xdr:nvSpPr>
      <xdr:spPr>
        <a:xfrm>
          <a:off x="19157950" y="10184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66929</xdr:rowOff>
    </xdr:from>
    <xdr:to>
      <xdr:col>107</xdr:col>
      <xdr:colOff>101600</xdr:colOff>
      <xdr:row>62</xdr:row>
      <xdr:rowOff>168529</xdr:rowOff>
    </xdr:to>
    <xdr:sp macro="" textlink="">
      <xdr:nvSpPr>
        <xdr:cNvPr id="598" name="フローチャート: 判断 597"/>
        <xdr:cNvSpPr/>
      </xdr:nvSpPr>
      <xdr:spPr>
        <a:xfrm>
          <a:off x="18345150" y="10309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66357</xdr:rowOff>
    </xdr:from>
    <xdr:to>
      <xdr:col>102</xdr:col>
      <xdr:colOff>165100</xdr:colOff>
      <xdr:row>62</xdr:row>
      <xdr:rowOff>167957</xdr:rowOff>
    </xdr:to>
    <xdr:sp macro="" textlink="">
      <xdr:nvSpPr>
        <xdr:cNvPr id="599" name="フローチャート: 判断 598"/>
        <xdr:cNvSpPr/>
      </xdr:nvSpPr>
      <xdr:spPr>
        <a:xfrm>
          <a:off x="17551400" y="103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65215</xdr:rowOff>
    </xdr:from>
    <xdr:to>
      <xdr:col>98</xdr:col>
      <xdr:colOff>38100</xdr:colOff>
      <xdr:row>62</xdr:row>
      <xdr:rowOff>166815</xdr:rowOff>
    </xdr:to>
    <xdr:sp macro="" textlink="">
      <xdr:nvSpPr>
        <xdr:cNvPr id="600" name="フローチャート: 判断 599"/>
        <xdr:cNvSpPr/>
      </xdr:nvSpPr>
      <xdr:spPr>
        <a:xfrm>
          <a:off x="16757650" y="10307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131508</xdr:rowOff>
    </xdr:from>
    <xdr:to>
      <xdr:col>116</xdr:col>
      <xdr:colOff>114300</xdr:colOff>
      <xdr:row>62</xdr:row>
      <xdr:rowOff>61658</xdr:rowOff>
    </xdr:to>
    <xdr:sp macro="" textlink="">
      <xdr:nvSpPr>
        <xdr:cNvPr id="606" name="楕円 605"/>
        <xdr:cNvSpPr/>
      </xdr:nvSpPr>
      <xdr:spPr>
        <a:xfrm>
          <a:off x="19900900" y="10208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109935</xdr:rowOff>
    </xdr:from>
    <xdr:ext cx="469744" cy="259045"/>
    <xdr:sp macro="" textlink="">
      <xdr:nvSpPr>
        <xdr:cNvPr id="607" name="【保健センター・保健所】&#10;一人当たり面積該当値テキスト"/>
        <xdr:cNvSpPr txBox="1"/>
      </xdr:nvSpPr>
      <xdr:spPr>
        <a:xfrm>
          <a:off x="19989800" y="101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608" name="楕円 607"/>
        <xdr:cNvSpPr/>
      </xdr:nvSpPr>
      <xdr:spPr>
        <a:xfrm>
          <a:off x="19157950" y="102118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10858</xdr:rowOff>
    </xdr:from>
    <xdr:to>
      <xdr:col>116</xdr:col>
      <xdr:colOff>63500</xdr:colOff>
      <xdr:row>62</xdr:row>
      <xdr:rowOff>13716</xdr:rowOff>
    </xdr:to>
    <xdr:cxnSp macro="">
      <xdr:nvCxnSpPr>
        <xdr:cNvPr id="609" name="直線コネクタ 608"/>
        <xdr:cNvCxnSpPr/>
      </xdr:nvCxnSpPr>
      <xdr:spPr>
        <a:xfrm flipV="1">
          <a:off x="19202400" y="10253408"/>
          <a:ext cx="7493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137795</xdr:rowOff>
    </xdr:from>
    <xdr:to>
      <xdr:col>107</xdr:col>
      <xdr:colOff>101600</xdr:colOff>
      <xdr:row>62</xdr:row>
      <xdr:rowOff>67945</xdr:rowOff>
    </xdr:to>
    <xdr:sp macro="" textlink="">
      <xdr:nvSpPr>
        <xdr:cNvPr id="610" name="楕円 609"/>
        <xdr:cNvSpPr/>
      </xdr:nvSpPr>
      <xdr:spPr>
        <a:xfrm>
          <a:off x="18345150" y="102152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17145</xdr:rowOff>
    </xdr:to>
    <xdr:cxnSp macro="">
      <xdr:nvCxnSpPr>
        <xdr:cNvPr id="611" name="直線コネクタ 610"/>
        <xdr:cNvCxnSpPr/>
      </xdr:nvCxnSpPr>
      <xdr:spPr>
        <a:xfrm flipV="1">
          <a:off x="18395950" y="10256266"/>
          <a:ext cx="8064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142367</xdr:rowOff>
    </xdr:from>
    <xdr:to>
      <xdr:col>102</xdr:col>
      <xdr:colOff>165100</xdr:colOff>
      <xdr:row>62</xdr:row>
      <xdr:rowOff>72517</xdr:rowOff>
    </xdr:to>
    <xdr:sp macro="" textlink="">
      <xdr:nvSpPr>
        <xdr:cNvPr id="612" name="楕円 611"/>
        <xdr:cNvSpPr/>
      </xdr:nvSpPr>
      <xdr:spPr>
        <a:xfrm>
          <a:off x="17551400" y="102198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17145</xdr:rowOff>
    </xdr:from>
    <xdr:to>
      <xdr:col>107</xdr:col>
      <xdr:colOff>50800</xdr:colOff>
      <xdr:row>62</xdr:row>
      <xdr:rowOff>21717</xdr:rowOff>
    </xdr:to>
    <xdr:cxnSp macro="">
      <xdr:nvCxnSpPr>
        <xdr:cNvPr id="613" name="直線コネクタ 612"/>
        <xdr:cNvCxnSpPr/>
      </xdr:nvCxnSpPr>
      <xdr:spPr>
        <a:xfrm flipV="1">
          <a:off x="17602200" y="10259695"/>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146939</xdr:rowOff>
    </xdr:from>
    <xdr:to>
      <xdr:col>98</xdr:col>
      <xdr:colOff>38100</xdr:colOff>
      <xdr:row>62</xdr:row>
      <xdr:rowOff>77089</xdr:rowOff>
    </xdr:to>
    <xdr:sp macro="" textlink="">
      <xdr:nvSpPr>
        <xdr:cNvPr id="614" name="楕円 613"/>
        <xdr:cNvSpPr/>
      </xdr:nvSpPr>
      <xdr:spPr>
        <a:xfrm>
          <a:off x="16757650" y="10224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21717</xdr:rowOff>
    </xdr:from>
    <xdr:to>
      <xdr:col>102</xdr:col>
      <xdr:colOff>114300</xdr:colOff>
      <xdr:row>62</xdr:row>
      <xdr:rowOff>26289</xdr:rowOff>
    </xdr:to>
    <xdr:cxnSp macro="">
      <xdr:nvCxnSpPr>
        <xdr:cNvPr id="615" name="直線コネクタ 614"/>
        <xdr:cNvCxnSpPr/>
      </xdr:nvCxnSpPr>
      <xdr:spPr>
        <a:xfrm flipV="1">
          <a:off x="16802100" y="10264267"/>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616" name="n_1aveValue【保健センター・保健所】&#10;一人当たり面積"/>
        <xdr:cNvSpPr txBox="1"/>
      </xdr:nvSpPr>
      <xdr:spPr>
        <a:xfrm>
          <a:off x="18980227" y="99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159656</xdr:rowOff>
    </xdr:from>
    <xdr:ext cx="469744" cy="259045"/>
    <xdr:sp macro="" textlink="">
      <xdr:nvSpPr>
        <xdr:cNvPr id="617" name="n_2aveValue【保健センター・保健所】&#10;一人当たり面積"/>
        <xdr:cNvSpPr txBox="1"/>
      </xdr:nvSpPr>
      <xdr:spPr>
        <a:xfrm>
          <a:off x="18180127" y="1040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159084</xdr:rowOff>
    </xdr:from>
    <xdr:ext cx="469744" cy="259045"/>
    <xdr:sp macro="" textlink="">
      <xdr:nvSpPr>
        <xdr:cNvPr id="618" name="n_3aveValue【保健センター・保健所】&#10;一人当たり面積"/>
        <xdr:cNvSpPr txBox="1"/>
      </xdr:nvSpPr>
      <xdr:spPr>
        <a:xfrm>
          <a:off x="17386377" y="1040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157942</xdr:rowOff>
    </xdr:from>
    <xdr:ext cx="469744" cy="259045"/>
    <xdr:sp macro="" textlink="">
      <xdr:nvSpPr>
        <xdr:cNvPr id="619" name="n_4aveValue【保健センター・保健所】&#10;一人当たり面積"/>
        <xdr:cNvSpPr txBox="1"/>
      </xdr:nvSpPr>
      <xdr:spPr>
        <a:xfrm>
          <a:off x="16592627" y="104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55643</xdr:rowOff>
    </xdr:from>
    <xdr:ext cx="469744" cy="259045"/>
    <xdr:sp macro="" textlink="">
      <xdr:nvSpPr>
        <xdr:cNvPr id="620" name="n_1mainValue【保健センター・保健所】&#10;一人当たり面積"/>
        <xdr:cNvSpPr txBox="1"/>
      </xdr:nvSpPr>
      <xdr:spPr>
        <a:xfrm>
          <a:off x="18980227" y="1029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84472</xdr:rowOff>
    </xdr:from>
    <xdr:ext cx="469744" cy="259045"/>
    <xdr:sp macro="" textlink="">
      <xdr:nvSpPr>
        <xdr:cNvPr id="621" name="n_2mainValue【保健センター・保健所】&#10;一人当たり面積"/>
        <xdr:cNvSpPr txBox="1"/>
      </xdr:nvSpPr>
      <xdr:spPr>
        <a:xfrm>
          <a:off x="18180127" y="99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89044</xdr:rowOff>
    </xdr:from>
    <xdr:ext cx="469744" cy="259045"/>
    <xdr:sp macro="" textlink="">
      <xdr:nvSpPr>
        <xdr:cNvPr id="622" name="n_3mainValue【保健センター・保健所】&#10;一人当たり面積"/>
        <xdr:cNvSpPr txBox="1"/>
      </xdr:nvSpPr>
      <xdr:spPr>
        <a:xfrm>
          <a:off x="17386377" y="1000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93616</xdr:rowOff>
    </xdr:from>
    <xdr:ext cx="469744" cy="259045"/>
    <xdr:sp macro="" textlink="">
      <xdr:nvSpPr>
        <xdr:cNvPr id="623" name="n_4mainValue【保健センター・保健所】&#10;一人当たり面積"/>
        <xdr:cNvSpPr txBox="1"/>
      </xdr:nvSpPr>
      <xdr:spPr>
        <a:xfrm>
          <a:off x="16592627" y="1000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消防施設】&#10;有形固定資産減価償却率最小値テキスト"/>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消防施設】&#10;有形固定資産減価償却率最大値テキスト"/>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652" name="【消防施設】&#10;有形固定資産減価償却率平均値テキスト"/>
        <xdr:cNvSpPr txBox="1"/>
      </xdr:nvSpPr>
      <xdr:spPr>
        <a:xfrm>
          <a:off x="14738350" y="13495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3" name="フローチャート: 判断 652"/>
        <xdr:cNvSpPr/>
      </xdr:nvSpPr>
      <xdr:spPr>
        <a:xfrm>
          <a:off x="14649450" y="135166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4" name="フローチャート: 判断 653"/>
        <xdr:cNvSpPr/>
      </xdr:nvSpPr>
      <xdr:spPr>
        <a:xfrm>
          <a:off x="138874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655" name="フローチャート: 判断 654"/>
        <xdr:cNvSpPr/>
      </xdr:nvSpPr>
      <xdr:spPr>
        <a:xfrm>
          <a:off x="130937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656" name="フローチャート: 判断 655"/>
        <xdr:cNvSpPr/>
      </xdr:nvSpPr>
      <xdr:spPr>
        <a:xfrm>
          <a:off x="12299950" y="13577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49530</xdr:rowOff>
    </xdr:from>
    <xdr:to>
      <xdr:col>67</xdr:col>
      <xdr:colOff>101600</xdr:colOff>
      <xdr:row>82</xdr:row>
      <xdr:rowOff>151130</xdr:rowOff>
    </xdr:to>
    <xdr:sp macro="" textlink="">
      <xdr:nvSpPr>
        <xdr:cNvPr id="657" name="フローチャート: 判断 656"/>
        <xdr:cNvSpPr/>
      </xdr:nvSpPr>
      <xdr:spPr>
        <a:xfrm>
          <a:off x="1148715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87630</xdr:rowOff>
    </xdr:from>
    <xdr:to>
      <xdr:col>85</xdr:col>
      <xdr:colOff>177800</xdr:colOff>
      <xdr:row>82</xdr:row>
      <xdr:rowOff>17780</xdr:rowOff>
    </xdr:to>
    <xdr:sp macro="" textlink="">
      <xdr:nvSpPr>
        <xdr:cNvPr id="663" name="楕円 662"/>
        <xdr:cNvSpPr/>
      </xdr:nvSpPr>
      <xdr:spPr>
        <a:xfrm>
          <a:off x="14649450" y="13467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110507</xdr:rowOff>
    </xdr:from>
    <xdr:ext cx="405111" cy="259045"/>
    <xdr:sp macro="" textlink="">
      <xdr:nvSpPr>
        <xdr:cNvPr id="664" name="【消防施設】&#10;有形固定資産減価償却率該当値テキスト"/>
        <xdr:cNvSpPr txBox="1"/>
      </xdr:nvSpPr>
      <xdr:spPr>
        <a:xfrm>
          <a:off x="14738350"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140970</xdr:rowOff>
    </xdr:from>
    <xdr:to>
      <xdr:col>81</xdr:col>
      <xdr:colOff>101600</xdr:colOff>
      <xdr:row>82</xdr:row>
      <xdr:rowOff>71120</xdr:rowOff>
    </xdr:to>
    <xdr:sp macro="" textlink="">
      <xdr:nvSpPr>
        <xdr:cNvPr id="665" name="楕円 664"/>
        <xdr:cNvSpPr/>
      </xdr:nvSpPr>
      <xdr:spPr>
        <a:xfrm>
          <a:off x="13887450" y="13520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138430</xdr:rowOff>
    </xdr:from>
    <xdr:to>
      <xdr:col>85</xdr:col>
      <xdr:colOff>127000</xdr:colOff>
      <xdr:row>82</xdr:row>
      <xdr:rowOff>20320</xdr:rowOff>
    </xdr:to>
    <xdr:cxnSp macro="">
      <xdr:nvCxnSpPr>
        <xdr:cNvPr id="666" name="直線コネクタ 665"/>
        <xdr:cNvCxnSpPr/>
      </xdr:nvCxnSpPr>
      <xdr:spPr>
        <a:xfrm flipV="1">
          <a:off x="13938250" y="13517880"/>
          <a:ext cx="762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119380</xdr:rowOff>
    </xdr:from>
    <xdr:to>
      <xdr:col>76</xdr:col>
      <xdr:colOff>165100</xdr:colOff>
      <xdr:row>82</xdr:row>
      <xdr:rowOff>49530</xdr:rowOff>
    </xdr:to>
    <xdr:sp macro="" textlink="">
      <xdr:nvSpPr>
        <xdr:cNvPr id="667" name="楕円 666"/>
        <xdr:cNvSpPr/>
      </xdr:nvSpPr>
      <xdr:spPr>
        <a:xfrm>
          <a:off x="13093700" y="13498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170180</xdr:rowOff>
    </xdr:from>
    <xdr:to>
      <xdr:col>81</xdr:col>
      <xdr:colOff>50800</xdr:colOff>
      <xdr:row>82</xdr:row>
      <xdr:rowOff>20320</xdr:rowOff>
    </xdr:to>
    <xdr:cxnSp macro="">
      <xdr:nvCxnSpPr>
        <xdr:cNvPr id="668" name="直線コネクタ 667"/>
        <xdr:cNvCxnSpPr/>
      </xdr:nvCxnSpPr>
      <xdr:spPr>
        <a:xfrm>
          <a:off x="13144500" y="13543280"/>
          <a:ext cx="7937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48261</xdr:rowOff>
    </xdr:from>
    <xdr:to>
      <xdr:col>72</xdr:col>
      <xdr:colOff>38100</xdr:colOff>
      <xdr:row>81</xdr:row>
      <xdr:rowOff>149861</xdr:rowOff>
    </xdr:to>
    <xdr:sp macro="" textlink="">
      <xdr:nvSpPr>
        <xdr:cNvPr id="669" name="楕円 668"/>
        <xdr:cNvSpPr/>
      </xdr:nvSpPr>
      <xdr:spPr>
        <a:xfrm>
          <a:off x="12299950" y="13427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99061</xdr:rowOff>
    </xdr:from>
    <xdr:to>
      <xdr:col>76</xdr:col>
      <xdr:colOff>114300</xdr:colOff>
      <xdr:row>81</xdr:row>
      <xdr:rowOff>170180</xdr:rowOff>
    </xdr:to>
    <xdr:cxnSp macro="">
      <xdr:nvCxnSpPr>
        <xdr:cNvPr id="670" name="直線コネクタ 669"/>
        <xdr:cNvCxnSpPr/>
      </xdr:nvCxnSpPr>
      <xdr:spPr>
        <a:xfrm>
          <a:off x="12344400" y="13478511"/>
          <a:ext cx="8001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102870</xdr:rowOff>
    </xdr:from>
    <xdr:to>
      <xdr:col>67</xdr:col>
      <xdr:colOff>101600</xdr:colOff>
      <xdr:row>81</xdr:row>
      <xdr:rowOff>33020</xdr:rowOff>
    </xdr:to>
    <xdr:sp macro="" textlink="">
      <xdr:nvSpPr>
        <xdr:cNvPr id="671" name="楕円 670"/>
        <xdr:cNvSpPr/>
      </xdr:nvSpPr>
      <xdr:spPr>
        <a:xfrm>
          <a:off x="11487150" y="13317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153670</xdr:rowOff>
    </xdr:from>
    <xdr:to>
      <xdr:col>71</xdr:col>
      <xdr:colOff>177800</xdr:colOff>
      <xdr:row>81</xdr:row>
      <xdr:rowOff>99061</xdr:rowOff>
    </xdr:to>
    <xdr:cxnSp macro="">
      <xdr:nvCxnSpPr>
        <xdr:cNvPr id="672" name="直線コネクタ 671"/>
        <xdr:cNvCxnSpPr/>
      </xdr:nvCxnSpPr>
      <xdr:spPr>
        <a:xfrm>
          <a:off x="11537950" y="13368020"/>
          <a:ext cx="80645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73" name="n_1aveValue【消防施設】&#10;有形固定資産減価償却率"/>
        <xdr:cNvSpPr txBox="1"/>
      </xdr:nvSpPr>
      <xdr:spPr>
        <a:xfrm>
          <a:off x="13742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674" name="n_2aveValue【消防施設】&#10;有形固定資産減価償却率"/>
        <xdr:cNvSpPr txBox="1"/>
      </xdr:nvSpPr>
      <xdr:spPr>
        <a:xfrm>
          <a:off x="12960994" y="1367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675" name="n_3aveValue【消防施設】&#10;有形固定資産減価償却率"/>
        <xdr:cNvSpPr txBox="1"/>
      </xdr:nvSpPr>
      <xdr:spPr>
        <a:xfrm>
          <a:off x="121672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142257</xdr:rowOff>
    </xdr:from>
    <xdr:ext cx="405111" cy="259045"/>
    <xdr:sp macro="" textlink="">
      <xdr:nvSpPr>
        <xdr:cNvPr id="676" name="n_4aveValue【消防施設】&#10;有形固定資産減価償却率"/>
        <xdr:cNvSpPr txBox="1"/>
      </xdr:nvSpPr>
      <xdr:spPr>
        <a:xfrm>
          <a:off x="113544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87647</xdr:rowOff>
    </xdr:from>
    <xdr:ext cx="405111" cy="259045"/>
    <xdr:sp macro="" textlink="">
      <xdr:nvSpPr>
        <xdr:cNvPr id="677" name="n_1mainValue【消防施設】&#10;有形固定資産減価償却率"/>
        <xdr:cNvSpPr txBox="1"/>
      </xdr:nvSpPr>
      <xdr:spPr>
        <a:xfrm>
          <a:off x="13742044" y="1330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66057</xdr:rowOff>
    </xdr:from>
    <xdr:ext cx="405111" cy="259045"/>
    <xdr:sp macro="" textlink="">
      <xdr:nvSpPr>
        <xdr:cNvPr id="678" name="n_2mainValue【消防施設】&#10;有形固定資産減価償却率"/>
        <xdr:cNvSpPr txBox="1"/>
      </xdr:nvSpPr>
      <xdr:spPr>
        <a:xfrm>
          <a:off x="1296099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166388</xdr:rowOff>
    </xdr:from>
    <xdr:ext cx="405111" cy="259045"/>
    <xdr:sp macro="" textlink="">
      <xdr:nvSpPr>
        <xdr:cNvPr id="679" name="n_3mainValue【消防施設】&#10;有形固定資産減価償却率"/>
        <xdr:cNvSpPr txBox="1"/>
      </xdr:nvSpPr>
      <xdr:spPr>
        <a:xfrm>
          <a:off x="121672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49547</xdr:rowOff>
    </xdr:from>
    <xdr:ext cx="405111" cy="259045"/>
    <xdr:sp macro="" textlink="">
      <xdr:nvSpPr>
        <xdr:cNvPr id="680" name="n_4mainValue【消防施設】&#10;有形固定資産減価償却率"/>
        <xdr:cNvSpPr txBox="1"/>
      </xdr:nvSpPr>
      <xdr:spPr>
        <a:xfrm>
          <a:off x="11354444"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4" name="直線コネクタ 703"/>
        <xdr:cNvCxnSpPr/>
      </xdr:nvCxnSpPr>
      <xdr:spPr>
        <a:xfrm flipV="1">
          <a:off x="19951064" y="13015213"/>
          <a:ext cx="0" cy="1299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5" name="【消防施設】&#10;一人当たり面積最小値テキスト"/>
        <xdr:cNvSpPr txBox="1"/>
      </xdr:nvSpPr>
      <xdr:spPr>
        <a:xfrm>
          <a:off x="199898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6" name="直線コネクタ 705"/>
        <xdr:cNvCxnSpPr/>
      </xdr:nvCxnSpPr>
      <xdr:spPr>
        <a:xfrm>
          <a:off x="19881850" y="14314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7" name="【消防施設】&#10;一人当たり面積最大値テキスト"/>
        <xdr:cNvSpPr txBox="1"/>
      </xdr:nvSpPr>
      <xdr:spPr>
        <a:xfrm>
          <a:off x="19989800" y="127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8" name="直線コネクタ 707"/>
        <xdr:cNvCxnSpPr/>
      </xdr:nvCxnSpPr>
      <xdr:spPr>
        <a:xfrm>
          <a:off x="19881850" y="130152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709" name="【消防施設】&#10;一人当たり面積平均値テキスト"/>
        <xdr:cNvSpPr txBox="1"/>
      </xdr:nvSpPr>
      <xdr:spPr>
        <a:xfrm>
          <a:off x="19989800" y="14005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0" name="フローチャート: 判断 709"/>
        <xdr:cNvSpPr/>
      </xdr:nvSpPr>
      <xdr:spPr>
        <a:xfrm>
          <a:off x="19900900" y="1402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11" name="フローチャート: 判断 710"/>
        <xdr:cNvSpPr/>
      </xdr:nvSpPr>
      <xdr:spPr>
        <a:xfrm>
          <a:off x="19157950" y="14052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712" name="フローチャート: 判断 711"/>
        <xdr:cNvSpPr/>
      </xdr:nvSpPr>
      <xdr:spPr>
        <a:xfrm>
          <a:off x="18345150" y="14107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71120</xdr:rowOff>
    </xdr:from>
    <xdr:to>
      <xdr:col>102</xdr:col>
      <xdr:colOff>165100</xdr:colOff>
      <xdr:row>86</xdr:row>
      <xdr:rowOff>1270</xdr:rowOff>
    </xdr:to>
    <xdr:sp macro="" textlink="">
      <xdr:nvSpPr>
        <xdr:cNvPr id="713" name="フローチャート: 判断 712"/>
        <xdr:cNvSpPr/>
      </xdr:nvSpPr>
      <xdr:spPr>
        <a:xfrm>
          <a:off x="17551400" y="14110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4" name="フローチャート: 判断 713"/>
        <xdr:cNvSpPr/>
      </xdr:nvSpPr>
      <xdr:spPr>
        <a:xfrm>
          <a:off x="16757650" y="141071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108458</xdr:rowOff>
    </xdr:from>
    <xdr:to>
      <xdr:col>116</xdr:col>
      <xdr:colOff>114300</xdr:colOff>
      <xdr:row>85</xdr:row>
      <xdr:rowOff>38608</xdr:rowOff>
    </xdr:to>
    <xdr:sp macro="" textlink="">
      <xdr:nvSpPr>
        <xdr:cNvPr id="720" name="楕円 719"/>
        <xdr:cNvSpPr/>
      </xdr:nvSpPr>
      <xdr:spPr>
        <a:xfrm>
          <a:off x="19900900" y="13983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131335</xdr:rowOff>
    </xdr:from>
    <xdr:ext cx="469744" cy="259045"/>
    <xdr:sp macro="" textlink="">
      <xdr:nvSpPr>
        <xdr:cNvPr id="721" name="【消防施設】&#10;一人当たり面積該当値テキスト"/>
        <xdr:cNvSpPr txBox="1"/>
      </xdr:nvSpPr>
      <xdr:spPr>
        <a:xfrm>
          <a:off x="19989800" y="1384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2" name="楕円 721"/>
        <xdr:cNvSpPr/>
      </xdr:nvSpPr>
      <xdr:spPr>
        <a:xfrm>
          <a:off x="19157950" y="14014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159258</xdr:rowOff>
    </xdr:from>
    <xdr:to>
      <xdr:col>116</xdr:col>
      <xdr:colOff>63500</xdr:colOff>
      <xdr:row>85</xdr:row>
      <xdr:rowOff>19050</xdr:rowOff>
    </xdr:to>
    <xdr:cxnSp macro="">
      <xdr:nvCxnSpPr>
        <xdr:cNvPr id="723" name="直線コネクタ 722"/>
        <xdr:cNvCxnSpPr/>
      </xdr:nvCxnSpPr>
      <xdr:spPr>
        <a:xfrm flipV="1">
          <a:off x="19202400" y="14034008"/>
          <a:ext cx="7493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148844</xdr:rowOff>
    </xdr:from>
    <xdr:to>
      <xdr:col>107</xdr:col>
      <xdr:colOff>101600</xdr:colOff>
      <xdr:row>85</xdr:row>
      <xdr:rowOff>78994</xdr:rowOff>
    </xdr:to>
    <xdr:sp macro="" textlink="">
      <xdr:nvSpPr>
        <xdr:cNvPr id="724" name="楕円 723"/>
        <xdr:cNvSpPr/>
      </xdr:nvSpPr>
      <xdr:spPr>
        <a:xfrm>
          <a:off x="18345150" y="14023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28194</xdr:rowOff>
    </xdr:to>
    <xdr:cxnSp macro="">
      <xdr:nvCxnSpPr>
        <xdr:cNvPr id="725" name="直線コネクタ 724"/>
        <xdr:cNvCxnSpPr/>
      </xdr:nvCxnSpPr>
      <xdr:spPr>
        <a:xfrm flipV="1">
          <a:off x="18395950" y="1405890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2539</xdr:rowOff>
    </xdr:from>
    <xdr:to>
      <xdr:col>102</xdr:col>
      <xdr:colOff>165100</xdr:colOff>
      <xdr:row>85</xdr:row>
      <xdr:rowOff>104139</xdr:rowOff>
    </xdr:to>
    <xdr:sp macro="" textlink="">
      <xdr:nvSpPr>
        <xdr:cNvPr id="726" name="楕円 725"/>
        <xdr:cNvSpPr/>
      </xdr:nvSpPr>
      <xdr:spPr>
        <a:xfrm>
          <a:off x="175514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28194</xdr:rowOff>
    </xdr:from>
    <xdr:to>
      <xdr:col>107</xdr:col>
      <xdr:colOff>50800</xdr:colOff>
      <xdr:row>85</xdr:row>
      <xdr:rowOff>53339</xdr:rowOff>
    </xdr:to>
    <xdr:cxnSp macro="">
      <xdr:nvCxnSpPr>
        <xdr:cNvPr id="727" name="直線コネクタ 726"/>
        <xdr:cNvCxnSpPr/>
      </xdr:nvCxnSpPr>
      <xdr:spPr>
        <a:xfrm flipV="1">
          <a:off x="17602200" y="14068044"/>
          <a:ext cx="79375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28" name="楕円 727"/>
        <xdr:cNvSpPr/>
      </xdr:nvSpPr>
      <xdr:spPr>
        <a:xfrm>
          <a:off x="16757650" y="140500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53339</xdr:rowOff>
    </xdr:from>
    <xdr:to>
      <xdr:col>102</xdr:col>
      <xdr:colOff>114300</xdr:colOff>
      <xdr:row>85</xdr:row>
      <xdr:rowOff>60961</xdr:rowOff>
    </xdr:to>
    <xdr:cxnSp macro="">
      <xdr:nvCxnSpPr>
        <xdr:cNvPr id="729" name="直線コネクタ 728"/>
        <xdr:cNvCxnSpPr/>
      </xdr:nvCxnSpPr>
      <xdr:spPr>
        <a:xfrm flipV="1">
          <a:off x="16802100" y="14093189"/>
          <a:ext cx="8001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730" name="n_1aveValue【消防施設】&#10;一人当たり面積"/>
        <xdr:cNvSpPr txBox="1"/>
      </xdr:nvSpPr>
      <xdr:spPr>
        <a:xfrm>
          <a:off x="18980227" y="1414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1" name="n_2aveValue【消防施設】&#10;一人当たり面積"/>
        <xdr:cNvSpPr txBox="1"/>
      </xdr:nvSpPr>
      <xdr:spPr>
        <a:xfrm>
          <a:off x="181801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732" name="n_3aveValue【消防施設】&#10;一人当たり面積"/>
        <xdr:cNvSpPr txBox="1"/>
      </xdr:nvSpPr>
      <xdr:spPr>
        <a:xfrm>
          <a:off x="17386377" y="1420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3" name="n_4aveValue【消防施設】&#10;一人当たり面積"/>
        <xdr:cNvSpPr txBox="1"/>
      </xdr:nvSpPr>
      <xdr:spPr>
        <a:xfrm>
          <a:off x="165926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86377</xdr:rowOff>
    </xdr:from>
    <xdr:ext cx="469744" cy="259045"/>
    <xdr:sp macro="" textlink="">
      <xdr:nvSpPr>
        <xdr:cNvPr id="734" name="n_1mainValue【消防施設】&#10;一人当たり面積"/>
        <xdr:cNvSpPr txBox="1"/>
      </xdr:nvSpPr>
      <xdr:spPr>
        <a:xfrm>
          <a:off x="189802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95521</xdr:rowOff>
    </xdr:from>
    <xdr:ext cx="469744" cy="259045"/>
    <xdr:sp macro="" textlink="">
      <xdr:nvSpPr>
        <xdr:cNvPr id="735" name="n_2mainValue【消防施設】&#10;一人当たり面積"/>
        <xdr:cNvSpPr txBox="1"/>
      </xdr:nvSpPr>
      <xdr:spPr>
        <a:xfrm>
          <a:off x="18180127" y="1380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120666</xdr:rowOff>
    </xdr:from>
    <xdr:ext cx="469744" cy="259045"/>
    <xdr:sp macro="" textlink="">
      <xdr:nvSpPr>
        <xdr:cNvPr id="736" name="n_3mainValue【消防施設】&#10;一人当たり面積"/>
        <xdr:cNvSpPr txBox="1"/>
      </xdr:nvSpPr>
      <xdr:spPr>
        <a:xfrm>
          <a:off x="17386377" y="138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737" name="n_4mainValue【消防施設】&#10;一人当たり面積"/>
        <xdr:cNvSpPr txBox="1"/>
      </xdr:nvSpPr>
      <xdr:spPr>
        <a:xfrm>
          <a:off x="16592627" y="1383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庁舎】&#10;有形固定資産減価償却率最大値テキスト"/>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68" name="【庁舎】&#10;有形固定資産減価償却率平均値テキスト"/>
        <xdr:cNvSpPr txBox="1"/>
      </xdr:nvSpPr>
      <xdr:spPr>
        <a:xfrm>
          <a:off x="14738350" y="17356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9" name="フローチャート: 判断 768"/>
        <xdr:cNvSpPr/>
      </xdr:nvSpPr>
      <xdr:spPr>
        <a:xfrm>
          <a:off x="14649450" y="173777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70" name="フローチャート: 判断 769"/>
        <xdr:cNvSpPr/>
      </xdr:nvSpPr>
      <xdr:spPr>
        <a:xfrm>
          <a:off x="1388745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71" name="フローチャート: 判断 770"/>
        <xdr:cNvSpPr/>
      </xdr:nvSpPr>
      <xdr:spPr>
        <a:xfrm>
          <a:off x="13093700" y="1742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72" name="フローチャート: 判断 771"/>
        <xdr:cNvSpPr/>
      </xdr:nvSpPr>
      <xdr:spPr>
        <a:xfrm>
          <a:off x="12299950" y="174006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773" name="フローチャート: 判断 772"/>
        <xdr:cNvSpPr/>
      </xdr:nvSpPr>
      <xdr:spPr>
        <a:xfrm>
          <a:off x="11487150" y="1738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779" name="楕円 778"/>
        <xdr:cNvSpPr/>
      </xdr:nvSpPr>
      <xdr:spPr>
        <a:xfrm>
          <a:off x="14649450" y="166968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146248</xdr:rowOff>
    </xdr:from>
    <xdr:ext cx="405111" cy="259045"/>
    <xdr:sp macro="" textlink="">
      <xdr:nvSpPr>
        <xdr:cNvPr id="780" name="【庁舎】&#10;有形固定資産減価償却率該当値テキスト"/>
        <xdr:cNvSpPr txBox="1"/>
      </xdr:nvSpPr>
      <xdr:spPr>
        <a:xfrm>
          <a:off x="14738350" y="1654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79284</xdr:rowOff>
    </xdr:from>
    <xdr:to>
      <xdr:col>81</xdr:col>
      <xdr:colOff>101600</xdr:colOff>
      <xdr:row>101</xdr:row>
      <xdr:rowOff>9434</xdr:rowOff>
    </xdr:to>
    <xdr:sp macro="" textlink="">
      <xdr:nvSpPr>
        <xdr:cNvPr id="781" name="楕円 780"/>
        <xdr:cNvSpPr/>
      </xdr:nvSpPr>
      <xdr:spPr>
        <a:xfrm>
          <a:off x="13887450" y="166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130084</xdr:rowOff>
    </xdr:from>
    <xdr:to>
      <xdr:col>85</xdr:col>
      <xdr:colOff>127000</xdr:colOff>
      <xdr:row>101</xdr:row>
      <xdr:rowOff>2721</xdr:rowOff>
    </xdr:to>
    <xdr:cxnSp macro="">
      <xdr:nvCxnSpPr>
        <xdr:cNvPr id="782" name="直線コネクタ 781"/>
        <xdr:cNvCxnSpPr/>
      </xdr:nvCxnSpPr>
      <xdr:spPr>
        <a:xfrm>
          <a:off x="13938250" y="16703584"/>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43362</xdr:rowOff>
    </xdr:from>
    <xdr:to>
      <xdr:col>76</xdr:col>
      <xdr:colOff>165100</xdr:colOff>
      <xdr:row>100</xdr:row>
      <xdr:rowOff>144962</xdr:rowOff>
    </xdr:to>
    <xdr:sp macro="" textlink="">
      <xdr:nvSpPr>
        <xdr:cNvPr id="783" name="楕円 782"/>
        <xdr:cNvSpPr/>
      </xdr:nvSpPr>
      <xdr:spPr>
        <a:xfrm>
          <a:off x="13093700" y="166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94162</xdr:rowOff>
    </xdr:from>
    <xdr:to>
      <xdr:col>81</xdr:col>
      <xdr:colOff>50800</xdr:colOff>
      <xdr:row>100</xdr:row>
      <xdr:rowOff>130084</xdr:rowOff>
    </xdr:to>
    <xdr:cxnSp macro="">
      <xdr:nvCxnSpPr>
        <xdr:cNvPr id="784" name="直線コネクタ 783"/>
        <xdr:cNvCxnSpPr/>
      </xdr:nvCxnSpPr>
      <xdr:spPr>
        <a:xfrm>
          <a:off x="13144500" y="16667662"/>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170724</xdr:rowOff>
    </xdr:from>
    <xdr:to>
      <xdr:col>72</xdr:col>
      <xdr:colOff>38100</xdr:colOff>
      <xdr:row>100</xdr:row>
      <xdr:rowOff>100874</xdr:rowOff>
    </xdr:to>
    <xdr:sp macro="" textlink="">
      <xdr:nvSpPr>
        <xdr:cNvPr id="785" name="楕円 784"/>
        <xdr:cNvSpPr/>
      </xdr:nvSpPr>
      <xdr:spPr>
        <a:xfrm>
          <a:off x="12299950" y="16572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50074</xdr:rowOff>
    </xdr:from>
    <xdr:to>
      <xdr:col>76</xdr:col>
      <xdr:colOff>114300</xdr:colOff>
      <xdr:row>100</xdr:row>
      <xdr:rowOff>94162</xdr:rowOff>
    </xdr:to>
    <xdr:cxnSp macro="">
      <xdr:nvCxnSpPr>
        <xdr:cNvPr id="786" name="直線コネクタ 785"/>
        <xdr:cNvCxnSpPr/>
      </xdr:nvCxnSpPr>
      <xdr:spPr>
        <a:xfrm>
          <a:off x="12344400" y="16623574"/>
          <a:ext cx="8001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128270</xdr:rowOff>
    </xdr:from>
    <xdr:to>
      <xdr:col>67</xdr:col>
      <xdr:colOff>101600</xdr:colOff>
      <xdr:row>100</xdr:row>
      <xdr:rowOff>58420</xdr:rowOff>
    </xdr:to>
    <xdr:sp macro="" textlink="">
      <xdr:nvSpPr>
        <xdr:cNvPr id="787" name="楕円 786"/>
        <xdr:cNvSpPr/>
      </xdr:nvSpPr>
      <xdr:spPr>
        <a:xfrm>
          <a:off x="1148715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7620</xdr:rowOff>
    </xdr:from>
    <xdr:to>
      <xdr:col>71</xdr:col>
      <xdr:colOff>177800</xdr:colOff>
      <xdr:row>100</xdr:row>
      <xdr:rowOff>50074</xdr:rowOff>
    </xdr:to>
    <xdr:cxnSp macro="">
      <xdr:nvCxnSpPr>
        <xdr:cNvPr id="788" name="直線コネクタ 787"/>
        <xdr:cNvCxnSpPr/>
      </xdr:nvCxnSpPr>
      <xdr:spPr>
        <a:xfrm>
          <a:off x="11537950" y="16581120"/>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789" name="n_1aveValue【庁舎】&#10;有形固定資産減価償却率"/>
        <xdr:cNvSpPr txBox="1"/>
      </xdr:nvSpPr>
      <xdr:spPr>
        <a:xfrm>
          <a:off x="13742044" y="1751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90" name="n_2aveValue【庁舎】&#10;有形固定資産減価償却率"/>
        <xdr:cNvSpPr txBox="1"/>
      </xdr:nvSpPr>
      <xdr:spPr>
        <a:xfrm>
          <a:off x="12960994" y="17519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791" name="n_3aveValue【庁舎】&#10;有形固定資産減価償却率"/>
        <xdr:cNvSpPr txBox="1"/>
      </xdr:nvSpPr>
      <xdr:spPr>
        <a:xfrm>
          <a:off x="12167244" y="174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792" name="n_4aveValue【庁舎】&#10;有形固定資産減価償却率"/>
        <xdr:cNvSpPr txBox="1"/>
      </xdr:nvSpPr>
      <xdr:spPr>
        <a:xfrm>
          <a:off x="11354444" y="1747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25961</xdr:rowOff>
    </xdr:from>
    <xdr:ext cx="405111" cy="259045"/>
    <xdr:sp macro="" textlink="">
      <xdr:nvSpPr>
        <xdr:cNvPr id="793" name="n_1mainValue【庁舎】&#10;有形固定資産減価償却率"/>
        <xdr:cNvSpPr txBox="1"/>
      </xdr:nvSpPr>
      <xdr:spPr>
        <a:xfrm>
          <a:off x="13742044" y="1642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161489</xdr:rowOff>
    </xdr:from>
    <xdr:ext cx="340478" cy="259045"/>
    <xdr:sp macro="" textlink="">
      <xdr:nvSpPr>
        <xdr:cNvPr id="794" name="n_2mainValue【庁舎】&#10;有形固定資産減価償却率"/>
        <xdr:cNvSpPr txBox="1"/>
      </xdr:nvSpPr>
      <xdr:spPr>
        <a:xfrm>
          <a:off x="12993311" y="16392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117401</xdr:rowOff>
    </xdr:from>
    <xdr:ext cx="340478" cy="259045"/>
    <xdr:sp macro="" textlink="">
      <xdr:nvSpPr>
        <xdr:cNvPr id="795" name="n_3mainValue【庁舎】&#10;有形固定資産減価償却率"/>
        <xdr:cNvSpPr txBox="1"/>
      </xdr:nvSpPr>
      <xdr:spPr>
        <a:xfrm>
          <a:off x="12180511" y="163480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74947</xdr:rowOff>
    </xdr:from>
    <xdr:ext cx="340478" cy="259045"/>
    <xdr:sp macro="" textlink="">
      <xdr:nvSpPr>
        <xdr:cNvPr id="796" name="n_4mainValue【庁舎】&#10;有形固定資産減価償却率"/>
        <xdr:cNvSpPr txBox="1"/>
      </xdr:nvSpPr>
      <xdr:spPr>
        <a:xfrm>
          <a:off x="11386761" y="16305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20" name="直線コネクタ 819"/>
        <xdr:cNvCxnSpPr/>
      </xdr:nvCxnSpPr>
      <xdr:spPr>
        <a:xfrm flipV="1">
          <a:off x="19951064" y="166805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21" name="【庁舎】&#10;一人当たり面積最小値テキスト"/>
        <xdr:cNvSpPr txBox="1"/>
      </xdr:nvSpPr>
      <xdr:spPr>
        <a:xfrm>
          <a:off x="19989800" y="1802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22" name="直線コネクタ 821"/>
        <xdr:cNvCxnSpPr/>
      </xdr:nvCxnSpPr>
      <xdr:spPr>
        <a:xfrm>
          <a:off x="19881850" y="18024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3" name="【庁舎】&#10;一人当たり面積最大値テキスト"/>
        <xdr:cNvSpPr txBox="1"/>
      </xdr:nvSpPr>
      <xdr:spPr>
        <a:xfrm>
          <a:off x="19989800" y="16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4" name="直線コネクタ 823"/>
        <xdr:cNvCxnSpPr/>
      </xdr:nvCxnSpPr>
      <xdr:spPr>
        <a:xfrm>
          <a:off x="19881850" y="16680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25" name="【庁舎】&#10;一人当たり面積平均値テキスト"/>
        <xdr:cNvSpPr txBox="1"/>
      </xdr:nvSpPr>
      <xdr:spPr>
        <a:xfrm>
          <a:off x="19989800" y="17530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6" name="フローチャート: 判断 825"/>
        <xdr:cNvSpPr/>
      </xdr:nvSpPr>
      <xdr:spPr>
        <a:xfrm>
          <a:off x="19900900" y="176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7" name="フローチャート: 判断 826"/>
        <xdr:cNvSpPr/>
      </xdr:nvSpPr>
      <xdr:spPr>
        <a:xfrm>
          <a:off x="19157950" y="176946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828" name="フローチャート: 判断 827"/>
        <xdr:cNvSpPr/>
      </xdr:nvSpPr>
      <xdr:spPr>
        <a:xfrm>
          <a:off x="18345150" y="1778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829" name="フローチャート: 判断 828"/>
        <xdr:cNvSpPr/>
      </xdr:nvSpPr>
      <xdr:spPr>
        <a:xfrm>
          <a:off x="17551400" y="1777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830" name="フローチャート: 判断 829"/>
        <xdr:cNvSpPr/>
      </xdr:nvSpPr>
      <xdr:spPr>
        <a:xfrm>
          <a:off x="16757650" y="177849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84455</xdr:rowOff>
    </xdr:from>
    <xdr:to>
      <xdr:col>116</xdr:col>
      <xdr:colOff>114300</xdr:colOff>
      <xdr:row>108</xdr:row>
      <xdr:rowOff>14605</xdr:rowOff>
    </xdr:to>
    <xdr:sp macro="" textlink="">
      <xdr:nvSpPr>
        <xdr:cNvPr id="836" name="楕円 835"/>
        <xdr:cNvSpPr/>
      </xdr:nvSpPr>
      <xdr:spPr>
        <a:xfrm>
          <a:off x="199009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170832</xdr:rowOff>
    </xdr:from>
    <xdr:ext cx="469744" cy="259045"/>
    <xdr:sp macro="" textlink="">
      <xdr:nvSpPr>
        <xdr:cNvPr id="837" name="【庁舎】&#10;一人当たり面積該当値テキスト"/>
        <xdr:cNvSpPr txBox="1"/>
      </xdr:nvSpPr>
      <xdr:spPr>
        <a:xfrm>
          <a:off x="19989800" y="1777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87122</xdr:rowOff>
    </xdr:from>
    <xdr:to>
      <xdr:col>112</xdr:col>
      <xdr:colOff>38100</xdr:colOff>
      <xdr:row>108</xdr:row>
      <xdr:rowOff>17272</xdr:rowOff>
    </xdr:to>
    <xdr:sp macro="" textlink="">
      <xdr:nvSpPr>
        <xdr:cNvPr id="838" name="楕円 837"/>
        <xdr:cNvSpPr/>
      </xdr:nvSpPr>
      <xdr:spPr>
        <a:xfrm>
          <a:off x="19157950" y="178607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135255</xdr:rowOff>
    </xdr:from>
    <xdr:to>
      <xdr:col>116</xdr:col>
      <xdr:colOff>63500</xdr:colOff>
      <xdr:row>107</xdr:row>
      <xdr:rowOff>137922</xdr:rowOff>
    </xdr:to>
    <xdr:cxnSp macro="">
      <xdr:nvCxnSpPr>
        <xdr:cNvPr id="839" name="直線コネクタ 838"/>
        <xdr:cNvCxnSpPr/>
      </xdr:nvCxnSpPr>
      <xdr:spPr>
        <a:xfrm flipV="1">
          <a:off x="19202400" y="17908905"/>
          <a:ext cx="7493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90170</xdr:rowOff>
    </xdr:from>
    <xdr:to>
      <xdr:col>107</xdr:col>
      <xdr:colOff>101600</xdr:colOff>
      <xdr:row>108</xdr:row>
      <xdr:rowOff>20320</xdr:rowOff>
    </xdr:to>
    <xdr:sp macro="" textlink="">
      <xdr:nvSpPr>
        <xdr:cNvPr id="840" name="楕円 839"/>
        <xdr:cNvSpPr/>
      </xdr:nvSpPr>
      <xdr:spPr>
        <a:xfrm>
          <a:off x="1834515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137922</xdr:rowOff>
    </xdr:from>
    <xdr:to>
      <xdr:col>111</xdr:col>
      <xdr:colOff>177800</xdr:colOff>
      <xdr:row>107</xdr:row>
      <xdr:rowOff>140970</xdr:rowOff>
    </xdr:to>
    <xdr:cxnSp macro="">
      <xdr:nvCxnSpPr>
        <xdr:cNvPr id="841" name="直線コネクタ 840"/>
        <xdr:cNvCxnSpPr/>
      </xdr:nvCxnSpPr>
      <xdr:spPr>
        <a:xfrm flipV="1">
          <a:off x="18395950" y="17911572"/>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842" name="楕円 841"/>
        <xdr:cNvSpPr/>
      </xdr:nvSpPr>
      <xdr:spPr>
        <a:xfrm>
          <a:off x="175514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140970</xdr:rowOff>
    </xdr:from>
    <xdr:to>
      <xdr:col>107</xdr:col>
      <xdr:colOff>50800</xdr:colOff>
      <xdr:row>107</xdr:row>
      <xdr:rowOff>144780</xdr:rowOff>
    </xdr:to>
    <xdr:cxnSp macro="">
      <xdr:nvCxnSpPr>
        <xdr:cNvPr id="843" name="直線コネクタ 842"/>
        <xdr:cNvCxnSpPr/>
      </xdr:nvCxnSpPr>
      <xdr:spPr>
        <a:xfrm flipV="1">
          <a:off x="17602200" y="1791462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44" name="楕円 843"/>
        <xdr:cNvSpPr/>
      </xdr:nvSpPr>
      <xdr:spPr>
        <a:xfrm>
          <a:off x="16757650" y="17871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107</xdr:row>
      <xdr:rowOff>148589</xdr:rowOff>
    </xdr:to>
    <xdr:cxnSp macro="">
      <xdr:nvCxnSpPr>
        <xdr:cNvPr id="845" name="直線コネクタ 844"/>
        <xdr:cNvCxnSpPr/>
      </xdr:nvCxnSpPr>
      <xdr:spPr>
        <a:xfrm flipV="1">
          <a:off x="16802100" y="1791843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46" name="n_1aveValue【庁舎】&#10;一人当たり面積"/>
        <xdr:cNvSpPr txBox="1"/>
      </xdr:nvSpPr>
      <xdr:spPr>
        <a:xfrm>
          <a:off x="18980227" y="17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847" name="n_2aveValue【庁舎】&#10;一人当たり面積"/>
        <xdr:cNvSpPr txBox="1"/>
      </xdr:nvSpPr>
      <xdr:spPr>
        <a:xfrm>
          <a:off x="18180127" y="175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848" name="n_3aveValue【庁舎】&#10;一人当たり面積"/>
        <xdr:cNvSpPr txBox="1"/>
      </xdr:nvSpPr>
      <xdr:spPr>
        <a:xfrm>
          <a:off x="17386377" y="1755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129430</xdr:rowOff>
    </xdr:from>
    <xdr:ext cx="469744" cy="259045"/>
    <xdr:sp macro="" textlink="">
      <xdr:nvSpPr>
        <xdr:cNvPr id="849" name="n_4aveValue【庁舎】&#10;一人当たり面積"/>
        <xdr:cNvSpPr txBox="1"/>
      </xdr:nvSpPr>
      <xdr:spPr>
        <a:xfrm>
          <a:off x="16592627" y="1756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8399</xdr:rowOff>
    </xdr:from>
    <xdr:ext cx="469744" cy="259045"/>
    <xdr:sp macro="" textlink="">
      <xdr:nvSpPr>
        <xdr:cNvPr id="850" name="n_1mainValue【庁舎】&#10;一人当たり面積"/>
        <xdr:cNvSpPr txBox="1"/>
      </xdr:nvSpPr>
      <xdr:spPr>
        <a:xfrm>
          <a:off x="189802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11447</xdr:rowOff>
    </xdr:from>
    <xdr:ext cx="469744" cy="259045"/>
    <xdr:sp macro="" textlink="">
      <xdr:nvSpPr>
        <xdr:cNvPr id="851" name="n_2mainValue【庁舎】&#10;一人当たり面積"/>
        <xdr:cNvSpPr txBox="1"/>
      </xdr:nvSpPr>
      <xdr:spPr>
        <a:xfrm>
          <a:off x="181801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852" name="n_3mainValue【庁舎】&#10;一人当たり面積"/>
        <xdr:cNvSpPr txBox="1"/>
      </xdr:nvSpPr>
      <xdr:spPr>
        <a:xfrm>
          <a:off x="1738637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53" name="n_4mainValue【庁舎】&#10;一人当たり面積"/>
        <xdr:cNvSpPr txBox="1"/>
      </xdr:nvSpPr>
      <xdr:spPr>
        <a:xfrm>
          <a:off x="16592627"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と消防施設を除いて、その他の項目は上昇（老朽化）しています。また類似団体平均と比較すると、一般廃棄物処理施設、保健センター、福祉施設を除く項目では下回っています。消防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年度に飯南町消防団第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団が使用していた消防車両格納庫を除却・新規設置したことから償却率が低下しています。また、一般廃棄物処理施設は、雲南市・飯南町事務組合で運営しているいいしクリーンセンターの大規模改修を実施したことから、償却率が低下しています。図書館の除却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年度に中央図書館（来島拠点複合施設（来島交流センター））を新規設置したことから、庁舎の償却率は、平成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年度に新庁舎建設したことから小さい値となっています。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・・・消防施設を除いて、その他項目では類似団体平均を下回っています。令和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年度より市町村類型が変更となったことも要因の一つですが、今後も適切な規模を模索しつつ、施設の維持管理・更新について検討します。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4&#65288;R3&#27770;&#31639;&#65289;/02_9&#26376;&#20844;&#34920;&#20998;/05_HP&#26356;&#26032;/&#26368;&#32066;&#36001;&#25919;&#29366;&#27841;&#36039;&#26009;&#38598;/&#12304;&#36001;&#25919;&#29366;&#27841;&#36039;&#26009;&#38598;&#12305;_323861_&#39151;&#2133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49.1</v>
          </cell>
          <cell r="BX51">
            <v>48.3</v>
          </cell>
          <cell r="CF51">
            <v>54.9</v>
          </cell>
          <cell r="CN51">
            <v>60.3</v>
          </cell>
          <cell r="CV51">
            <v>45.5</v>
          </cell>
        </row>
        <row r="53">
          <cell r="BP53">
            <v>49.2</v>
          </cell>
          <cell r="BX53">
            <v>50.4</v>
          </cell>
          <cell r="CF53">
            <v>51.1</v>
          </cell>
          <cell r="CN53">
            <v>52</v>
          </cell>
          <cell r="CV53">
            <v>54</v>
          </cell>
        </row>
        <row r="55">
          <cell r="AN55" t="str">
            <v>類似団体内平均値</v>
          </cell>
          <cell r="BP55">
            <v>0</v>
          </cell>
          <cell r="BX55">
            <v>0</v>
          </cell>
          <cell r="CF55">
            <v>0</v>
          </cell>
          <cell r="CN55">
            <v>0</v>
          </cell>
          <cell r="CV55">
            <v>0</v>
          </cell>
        </row>
        <row r="57">
          <cell r="BP57">
            <v>58.2</v>
          </cell>
          <cell r="BX57">
            <v>60.1</v>
          </cell>
          <cell r="CF57">
            <v>61.6</v>
          </cell>
          <cell r="CN57">
            <v>61.1</v>
          </cell>
          <cell r="CV57">
            <v>62.3</v>
          </cell>
        </row>
        <row r="72">
          <cell r="BP72" t="str">
            <v>H29</v>
          </cell>
          <cell r="BX72" t="str">
            <v>H30</v>
          </cell>
          <cell r="CF72" t="str">
            <v>R01</v>
          </cell>
          <cell r="CN72" t="str">
            <v>R02</v>
          </cell>
          <cell r="CV72" t="str">
            <v>R03</v>
          </cell>
        </row>
        <row r="73">
          <cell r="AN73" t="str">
            <v>当該団体値</v>
          </cell>
          <cell r="BP73">
            <v>49.1</v>
          </cell>
          <cell r="BX73">
            <v>48.3</v>
          </cell>
          <cell r="CF73">
            <v>54.9</v>
          </cell>
          <cell r="CN73">
            <v>60.3</v>
          </cell>
          <cell r="CV73">
            <v>45.5</v>
          </cell>
        </row>
        <row r="75">
          <cell r="BP75">
            <v>9.1999999999999993</v>
          </cell>
          <cell r="BX75">
            <v>10.8</v>
          </cell>
          <cell r="CF75">
            <v>11.3</v>
          </cell>
          <cell r="CN75">
            <v>10.4</v>
          </cell>
          <cell r="CV75">
            <v>9.4</v>
          </cell>
        </row>
        <row r="77">
          <cell r="AN77" t="str">
            <v>類似団体内平均値</v>
          </cell>
          <cell r="BP77">
            <v>0</v>
          </cell>
          <cell r="BX77">
            <v>0</v>
          </cell>
          <cell r="CF77">
            <v>0</v>
          </cell>
          <cell r="CN77">
            <v>0</v>
          </cell>
          <cell r="CV77">
            <v>0</v>
          </cell>
        </row>
        <row r="79">
          <cell r="BP79">
            <v>8.5</v>
          </cell>
          <cell r="BX79">
            <v>8.6</v>
          </cell>
          <cell r="CF79">
            <v>8.6</v>
          </cell>
          <cell r="CN79">
            <v>7.4</v>
          </cell>
          <cell r="CV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O56"/>
  <sheetViews>
    <sheetView showGridLines="0" workbookViewId="0">
      <selection activeCell="E54" sqref="E54"/>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8815132</v>
      </c>
      <c r="BO4" s="418"/>
      <c r="BP4" s="418"/>
      <c r="BQ4" s="418"/>
      <c r="BR4" s="418"/>
      <c r="BS4" s="418"/>
      <c r="BT4" s="418"/>
      <c r="BU4" s="419"/>
      <c r="BV4" s="417">
        <v>9494415</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4.0999999999999996</v>
      </c>
      <c r="CU4" s="592"/>
      <c r="CV4" s="592"/>
      <c r="CW4" s="592"/>
      <c r="CX4" s="592"/>
      <c r="CY4" s="592"/>
      <c r="CZ4" s="592"/>
      <c r="DA4" s="593"/>
      <c r="DB4" s="591">
        <v>2.6</v>
      </c>
      <c r="DC4" s="592"/>
      <c r="DD4" s="592"/>
      <c r="DE4" s="592"/>
      <c r="DF4" s="592"/>
      <c r="DG4" s="592"/>
      <c r="DH4" s="592"/>
      <c r="DI4" s="593"/>
    </row>
    <row r="5" spans="1:119" ht="18.75" customHeight="1" x14ac:dyDescent="0.2">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8576871</v>
      </c>
      <c r="BO5" s="423"/>
      <c r="BP5" s="423"/>
      <c r="BQ5" s="423"/>
      <c r="BR5" s="423"/>
      <c r="BS5" s="423"/>
      <c r="BT5" s="423"/>
      <c r="BU5" s="424"/>
      <c r="BV5" s="422">
        <v>9314908</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92.5</v>
      </c>
      <c r="CU5" s="393"/>
      <c r="CV5" s="393"/>
      <c r="CW5" s="393"/>
      <c r="CX5" s="393"/>
      <c r="CY5" s="393"/>
      <c r="CZ5" s="393"/>
      <c r="DA5" s="394"/>
      <c r="DB5" s="392">
        <v>93.7</v>
      </c>
      <c r="DC5" s="393"/>
      <c r="DD5" s="393"/>
      <c r="DE5" s="393"/>
      <c r="DF5" s="393"/>
      <c r="DG5" s="393"/>
      <c r="DH5" s="393"/>
      <c r="DI5" s="394"/>
    </row>
    <row r="6" spans="1:119" ht="18.75" customHeight="1" x14ac:dyDescent="0.2">
      <c r="A6" s="178"/>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102</v>
      </c>
      <c r="AV6" s="470"/>
      <c r="AW6" s="470"/>
      <c r="AX6" s="470"/>
      <c r="AY6" s="402" t="s">
        <v>103</v>
      </c>
      <c r="AZ6" s="403"/>
      <c r="BA6" s="403"/>
      <c r="BB6" s="403"/>
      <c r="BC6" s="403"/>
      <c r="BD6" s="403"/>
      <c r="BE6" s="403"/>
      <c r="BF6" s="403"/>
      <c r="BG6" s="403"/>
      <c r="BH6" s="403"/>
      <c r="BI6" s="403"/>
      <c r="BJ6" s="403"/>
      <c r="BK6" s="403"/>
      <c r="BL6" s="403"/>
      <c r="BM6" s="404"/>
      <c r="BN6" s="422">
        <v>238261</v>
      </c>
      <c r="BO6" s="423"/>
      <c r="BP6" s="423"/>
      <c r="BQ6" s="423"/>
      <c r="BR6" s="423"/>
      <c r="BS6" s="423"/>
      <c r="BT6" s="423"/>
      <c r="BU6" s="424"/>
      <c r="BV6" s="422">
        <v>179507</v>
      </c>
      <c r="BW6" s="423"/>
      <c r="BX6" s="423"/>
      <c r="BY6" s="423"/>
      <c r="BZ6" s="423"/>
      <c r="CA6" s="423"/>
      <c r="CB6" s="423"/>
      <c r="CC6" s="424"/>
      <c r="CD6" s="431" t="s">
        <v>104</v>
      </c>
      <c r="CE6" s="376"/>
      <c r="CF6" s="376"/>
      <c r="CG6" s="376"/>
      <c r="CH6" s="376"/>
      <c r="CI6" s="376"/>
      <c r="CJ6" s="376"/>
      <c r="CK6" s="376"/>
      <c r="CL6" s="376"/>
      <c r="CM6" s="376"/>
      <c r="CN6" s="376"/>
      <c r="CO6" s="376"/>
      <c r="CP6" s="376"/>
      <c r="CQ6" s="376"/>
      <c r="CR6" s="376"/>
      <c r="CS6" s="432"/>
      <c r="CT6" s="565">
        <v>94.5</v>
      </c>
      <c r="CU6" s="566"/>
      <c r="CV6" s="566"/>
      <c r="CW6" s="566"/>
      <c r="CX6" s="566"/>
      <c r="CY6" s="566"/>
      <c r="CZ6" s="566"/>
      <c r="DA6" s="567"/>
      <c r="DB6" s="565">
        <v>96.1</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105</v>
      </c>
      <c r="AN7" s="396"/>
      <c r="AO7" s="396"/>
      <c r="AP7" s="396"/>
      <c r="AQ7" s="396"/>
      <c r="AR7" s="396"/>
      <c r="AS7" s="396"/>
      <c r="AT7" s="397"/>
      <c r="AU7" s="469" t="s">
        <v>106</v>
      </c>
      <c r="AV7" s="470"/>
      <c r="AW7" s="470"/>
      <c r="AX7" s="470"/>
      <c r="AY7" s="402" t="s">
        <v>107</v>
      </c>
      <c r="AZ7" s="403"/>
      <c r="BA7" s="403"/>
      <c r="BB7" s="403"/>
      <c r="BC7" s="403"/>
      <c r="BD7" s="403"/>
      <c r="BE7" s="403"/>
      <c r="BF7" s="403"/>
      <c r="BG7" s="403"/>
      <c r="BH7" s="403"/>
      <c r="BI7" s="403"/>
      <c r="BJ7" s="403"/>
      <c r="BK7" s="403"/>
      <c r="BL7" s="403"/>
      <c r="BM7" s="404"/>
      <c r="BN7" s="422">
        <v>54836</v>
      </c>
      <c r="BO7" s="423"/>
      <c r="BP7" s="423"/>
      <c r="BQ7" s="423"/>
      <c r="BR7" s="423"/>
      <c r="BS7" s="423"/>
      <c r="BT7" s="423"/>
      <c r="BU7" s="424"/>
      <c r="BV7" s="422">
        <v>69254</v>
      </c>
      <c r="BW7" s="423"/>
      <c r="BX7" s="423"/>
      <c r="BY7" s="423"/>
      <c r="BZ7" s="423"/>
      <c r="CA7" s="423"/>
      <c r="CB7" s="423"/>
      <c r="CC7" s="424"/>
      <c r="CD7" s="431" t="s">
        <v>108</v>
      </c>
      <c r="CE7" s="376"/>
      <c r="CF7" s="376"/>
      <c r="CG7" s="376"/>
      <c r="CH7" s="376"/>
      <c r="CI7" s="376"/>
      <c r="CJ7" s="376"/>
      <c r="CK7" s="376"/>
      <c r="CL7" s="376"/>
      <c r="CM7" s="376"/>
      <c r="CN7" s="376"/>
      <c r="CO7" s="376"/>
      <c r="CP7" s="376"/>
      <c r="CQ7" s="376"/>
      <c r="CR7" s="376"/>
      <c r="CS7" s="432"/>
      <c r="CT7" s="422">
        <v>4433049</v>
      </c>
      <c r="CU7" s="423"/>
      <c r="CV7" s="423"/>
      <c r="CW7" s="423"/>
      <c r="CX7" s="423"/>
      <c r="CY7" s="423"/>
      <c r="CZ7" s="423"/>
      <c r="DA7" s="424"/>
      <c r="DB7" s="422">
        <v>4259272</v>
      </c>
      <c r="DC7" s="423"/>
      <c r="DD7" s="423"/>
      <c r="DE7" s="423"/>
      <c r="DF7" s="423"/>
      <c r="DG7" s="423"/>
      <c r="DH7" s="423"/>
      <c r="DI7" s="424"/>
    </row>
    <row r="8" spans="1:119" ht="18.75" customHeight="1" thickBot="1" x14ac:dyDescent="0.25">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109</v>
      </c>
      <c r="AN8" s="396"/>
      <c r="AO8" s="396"/>
      <c r="AP8" s="396"/>
      <c r="AQ8" s="396"/>
      <c r="AR8" s="396"/>
      <c r="AS8" s="396"/>
      <c r="AT8" s="397"/>
      <c r="AU8" s="469" t="s">
        <v>94</v>
      </c>
      <c r="AV8" s="470"/>
      <c r="AW8" s="470"/>
      <c r="AX8" s="470"/>
      <c r="AY8" s="402" t="s">
        <v>110</v>
      </c>
      <c r="AZ8" s="403"/>
      <c r="BA8" s="403"/>
      <c r="BB8" s="403"/>
      <c r="BC8" s="403"/>
      <c r="BD8" s="403"/>
      <c r="BE8" s="403"/>
      <c r="BF8" s="403"/>
      <c r="BG8" s="403"/>
      <c r="BH8" s="403"/>
      <c r="BI8" s="403"/>
      <c r="BJ8" s="403"/>
      <c r="BK8" s="403"/>
      <c r="BL8" s="403"/>
      <c r="BM8" s="404"/>
      <c r="BN8" s="422">
        <v>183425</v>
      </c>
      <c r="BO8" s="423"/>
      <c r="BP8" s="423"/>
      <c r="BQ8" s="423"/>
      <c r="BR8" s="423"/>
      <c r="BS8" s="423"/>
      <c r="BT8" s="423"/>
      <c r="BU8" s="424"/>
      <c r="BV8" s="422">
        <v>110253</v>
      </c>
      <c r="BW8" s="423"/>
      <c r="BX8" s="423"/>
      <c r="BY8" s="423"/>
      <c r="BZ8" s="423"/>
      <c r="CA8" s="423"/>
      <c r="CB8" s="423"/>
      <c r="CC8" s="424"/>
      <c r="CD8" s="431" t="s">
        <v>111</v>
      </c>
      <c r="CE8" s="376"/>
      <c r="CF8" s="376"/>
      <c r="CG8" s="376"/>
      <c r="CH8" s="376"/>
      <c r="CI8" s="376"/>
      <c r="CJ8" s="376"/>
      <c r="CK8" s="376"/>
      <c r="CL8" s="376"/>
      <c r="CM8" s="376"/>
      <c r="CN8" s="376"/>
      <c r="CO8" s="376"/>
      <c r="CP8" s="376"/>
      <c r="CQ8" s="376"/>
      <c r="CR8" s="376"/>
      <c r="CS8" s="432"/>
      <c r="CT8" s="525">
        <v>0.13</v>
      </c>
      <c r="CU8" s="526"/>
      <c r="CV8" s="526"/>
      <c r="CW8" s="526"/>
      <c r="CX8" s="526"/>
      <c r="CY8" s="526"/>
      <c r="CZ8" s="526"/>
      <c r="DA8" s="527"/>
      <c r="DB8" s="525">
        <v>0.14000000000000001</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5"/>
      <c r="L9" s="556" t="s">
        <v>113</v>
      </c>
      <c r="M9" s="557"/>
      <c r="N9" s="557"/>
      <c r="O9" s="557"/>
      <c r="P9" s="557"/>
      <c r="Q9" s="558"/>
      <c r="R9" s="559">
        <v>4577</v>
      </c>
      <c r="S9" s="560"/>
      <c r="T9" s="560"/>
      <c r="U9" s="560"/>
      <c r="V9" s="561"/>
      <c r="W9" s="491" t="s">
        <v>114</v>
      </c>
      <c r="X9" s="492"/>
      <c r="Y9" s="492"/>
      <c r="Z9" s="492"/>
      <c r="AA9" s="492"/>
      <c r="AB9" s="492"/>
      <c r="AC9" s="492"/>
      <c r="AD9" s="492"/>
      <c r="AE9" s="492"/>
      <c r="AF9" s="492"/>
      <c r="AG9" s="492"/>
      <c r="AH9" s="492"/>
      <c r="AI9" s="492"/>
      <c r="AJ9" s="492"/>
      <c r="AK9" s="492"/>
      <c r="AL9" s="562"/>
      <c r="AM9" s="481" t="s">
        <v>115</v>
      </c>
      <c r="AN9" s="396"/>
      <c r="AO9" s="396"/>
      <c r="AP9" s="396"/>
      <c r="AQ9" s="396"/>
      <c r="AR9" s="396"/>
      <c r="AS9" s="396"/>
      <c r="AT9" s="397"/>
      <c r="AU9" s="469" t="s">
        <v>94</v>
      </c>
      <c r="AV9" s="470"/>
      <c r="AW9" s="470"/>
      <c r="AX9" s="470"/>
      <c r="AY9" s="402" t="s">
        <v>116</v>
      </c>
      <c r="AZ9" s="403"/>
      <c r="BA9" s="403"/>
      <c r="BB9" s="403"/>
      <c r="BC9" s="403"/>
      <c r="BD9" s="403"/>
      <c r="BE9" s="403"/>
      <c r="BF9" s="403"/>
      <c r="BG9" s="403"/>
      <c r="BH9" s="403"/>
      <c r="BI9" s="403"/>
      <c r="BJ9" s="403"/>
      <c r="BK9" s="403"/>
      <c r="BL9" s="403"/>
      <c r="BM9" s="404"/>
      <c r="BN9" s="422">
        <v>73172</v>
      </c>
      <c r="BO9" s="423"/>
      <c r="BP9" s="423"/>
      <c r="BQ9" s="423"/>
      <c r="BR9" s="423"/>
      <c r="BS9" s="423"/>
      <c r="BT9" s="423"/>
      <c r="BU9" s="424"/>
      <c r="BV9" s="422">
        <v>35683</v>
      </c>
      <c r="BW9" s="423"/>
      <c r="BX9" s="423"/>
      <c r="BY9" s="423"/>
      <c r="BZ9" s="423"/>
      <c r="CA9" s="423"/>
      <c r="CB9" s="423"/>
      <c r="CC9" s="424"/>
      <c r="CD9" s="431" t="s">
        <v>117</v>
      </c>
      <c r="CE9" s="376"/>
      <c r="CF9" s="376"/>
      <c r="CG9" s="376"/>
      <c r="CH9" s="376"/>
      <c r="CI9" s="376"/>
      <c r="CJ9" s="376"/>
      <c r="CK9" s="376"/>
      <c r="CL9" s="376"/>
      <c r="CM9" s="376"/>
      <c r="CN9" s="376"/>
      <c r="CO9" s="376"/>
      <c r="CP9" s="376"/>
      <c r="CQ9" s="376"/>
      <c r="CR9" s="376"/>
      <c r="CS9" s="432"/>
      <c r="CT9" s="392">
        <v>21.2</v>
      </c>
      <c r="CU9" s="393"/>
      <c r="CV9" s="393"/>
      <c r="CW9" s="393"/>
      <c r="CX9" s="393"/>
      <c r="CY9" s="393"/>
      <c r="CZ9" s="393"/>
      <c r="DA9" s="394"/>
      <c r="DB9" s="392">
        <v>21.7</v>
      </c>
      <c r="DC9" s="393"/>
      <c r="DD9" s="393"/>
      <c r="DE9" s="393"/>
      <c r="DF9" s="393"/>
      <c r="DG9" s="393"/>
      <c r="DH9" s="393"/>
      <c r="DI9" s="394"/>
    </row>
    <row r="10" spans="1:119" ht="18.75" customHeight="1" thickBot="1" x14ac:dyDescent="0.25">
      <c r="A10" s="178"/>
      <c r="B10" s="554"/>
      <c r="C10" s="555"/>
      <c r="D10" s="555"/>
      <c r="E10" s="555"/>
      <c r="F10" s="555"/>
      <c r="G10" s="555"/>
      <c r="H10" s="555"/>
      <c r="I10" s="555"/>
      <c r="J10" s="555"/>
      <c r="K10" s="475"/>
      <c r="L10" s="395" t="s">
        <v>118</v>
      </c>
      <c r="M10" s="396"/>
      <c r="N10" s="396"/>
      <c r="O10" s="396"/>
      <c r="P10" s="396"/>
      <c r="Q10" s="397"/>
      <c r="R10" s="398">
        <v>5031</v>
      </c>
      <c r="S10" s="399"/>
      <c r="T10" s="399"/>
      <c r="U10" s="399"/>
      <c r="V10" s="401"/>
      <c r="W10" s="563"/>
      <c r="X10" s="373"/>
      <c r="Y10" s="373"/>
      <c r="Z10" s="373"/>
      <c r="AA10" s="373"/>
      <c r="AB10" s="373"/>
      <c r="AC10" s="373"/>
      <c r="AD10" s="373"/>
      <c r="AE10" s="373"/>
      <c r="AF10" s="373"/>
      <c r="AG10" s="373"/>
      <c r="AH10" s="373"/>
      <c r="AI10" s="373"/>
      <c r="AJ10" s="373"/>
      <c r="AK10" s="373"/>
      <c r="AL10" s="564"/>
      <c r="AM10" s="481" t="s">
        <v>119</v>
      </c>
      <c r="AN10" s="396"/>
      <c r="AO10" s="396"/>
      <c r="AP10" s="396"/>
      <c r="AQ10" s="396"/>
      <c r="AR10" s="396"/>
      <c r="AS10" s="396"/>
      <c r="AT10" s="397"/>
      <c r="AU10" s="469" t="s">
        <v>120</v>
      </c>
      <c r="AV10" s="470"/>
      <c r="AW10" s="470"/>
      <c r="AX10" s="470"/>
      <c r="AY10" s="402" t="s">
        <v>121</v>
      </c>
      <c r="AZ10" s="403"/>
      <c r="BA10" s="403"/>
      <c r="BB10" s="403"/>
      <c r="BC10" s="403"/>
      <c r="BD10" s="403"/>
      <c r="BE10" s="403"/>
      <c r="BF10" s="403"/>
      <c r="BG10" s="403"/>
      <c r="BH10" s="403"/>
      <c r="BI10" s="403"/>
      <c r="BJ10" s="403"/>
      <c r="BK10" s="403"/>
      <c r="BL10" s="403"/>
      <c r="BM10" s="404"/>
      <c r="BN10" s="422">
        <v>0</v>
      </c>
      <c r="BO10" s="423"/>
      <c r="BP10" s="423"/>
      <c r="BQ10" s="423"/>
      <c r="BR10" s="423"/>
      <c r="BS10" s="423"/>
      <c r="BT10" s="423"/>
      <c r="BU10" s="424"/>
      <c r="BV10" s="422">
        <v>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5"/>
      <c r="L11" s="377" t="s">
        <v>123</v>
      </c>
      <c r="M11" s="378"/>
      <c r="N11" s="378"/>
      <c r="O11" s="378"/>
      <c r="P11" s="378"/>
      <c r="Q11" s="379"/>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81" t="s">
        <v>125</v>
      </c>
      <c r="AN11" s="396"/>
      <c r="AO11" s="396"/>
      <c r="AP11" s="396"/>
      <c r="AQ11" s="396"/>
      <c r="AR11" s="396"/>
      <c r="AS11" s="396"/>
      <c r="AT11" s="397"/>
      <c r="AU11" s="469" t="s">
        <v>120</v>
      </c>
      <c r="AV11" s="470"/>
      <c r="AW11" s="470"/>
      <c r="AX11" s="470"/>
      <c r="AY11" s="402" t="s">
        <v>126</v>
      </c>
      <c r="AZ11" s="403"/>
      <c r="BA11" s="403"/>
      <c r="BB11" s="403"/>
      <c r="BC11" s="403"/>
      <c r="BD11" s="403"/>
      <c r="BE11" s="403"/>
      <c r="BF11" s="403"/>
      <c r="BG11" s="403"/>
      <c r="BH11" s="403"/>
      <c r="BI11" s="403"/>
      <c r="BJ11" s="403"/>
      <c r="BK11" s="403"/>
      <c r="BL11" s="403"/>
      <c r="BM11" s="404"/>
      <c r="BN11" s="422">
        <v>157708</v>
      </c>
      <c r="BO11" s="423"/>
      <c r="BP11" s="423"/>
      <c r="BQ11" s="423"/>
      <c r="BR11" s="423"/>
      <c r="BS11" s="423"/>
      <c r="BT11" s="423"/>
      <c r="BU11" s="424"/>
      <c r="BV11" s="422">
        <v>175171</v>
      </c>
      <c r="BW11" s="423"/>
      <c r="BX11" s="423"/>
      <c r="BY11" s="423"/>
      <c r="BZ11" s="423"/>
      <c r="CA11" s="423"/>
      <c r="CB11" s="423"/>
      <c r="CC11" s="424"/>
      <c r="CD11" s="431" t="s">
        <v>127</v>
      </c>
      <c r="CE11" s="376"/>
      <c r="CF11" s="376"/>
      <c r="CG11" s="376"/>
      <c r="CH11" s="376"/>
      <c r="CI11" s="376"/>
      <c r="CJ11" s="376"/>
      <c r="CK11" s="376"/>
      <c r="CL11" s="376"/>
      <c r="CM11" s="376"/>
      <c r="CN11" s="376"/>
      <c r="CO11" s="376"/>
      <c r="CP11" s="376"/>
      <c r="CQ11" s="376"/>
      <c r="CR11" s="376"/>
      <c r="CS11" s="432"/>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2">
      <c r="A12" s="178"/>
      <c r="B12" s="528" t="s">
        <v>129</v>
      </c>
      <c r="C12" s="529"/>
      <c r="D12" s="529"/>
      <c r="E12" s="529"/>
      <c r="F12" s="529"/>
      <c r="G12" s="529"/>
      <c r="H12" s="529"/>
      <c r="I12" s="529"/>
      <c r="J12" s="529"/>
      <c r="K12" s="530"/>
      <c r="L12" s="537" t="s">
        <v>130</v>
      </c>
      <c r="M12" s="538"/>
      <c r="N12" s="538"/>
      <c r="O12" s="538"/>
      <c r="P12" s="538"/>
      <c r="Q12" s="539"/>
      <c r="R12" s="540">
        <v>4656</v>
      </c>
      <c r="S12" s="541"/>
      <c r="T12" s="541"/>
      <c r="U12" s="541"/>
      <c r="V12" s="542"/>
      <c r="W12" s="543" t="s">
        <v>1</v>
      </c>
      <c r="X12" s="470"/>
      <c r="Y12" s="470"/>
      <c r="Z12" s="470"/>
      <c r="AA12" s="470"/>
      <c r="AB12" s="544"/>
      <c r="AC12" s="545" t="s">
        <v>131</v>
      </c>
      <c r="AD12" s="546"/>
      <c r="AE12" s="546"/>
      <c r="AF12" s="546"/>
      <c r="AG12" s="547"/>
      <c r="AH12" s="545" t="s">
        <v>132</v>
      </c>
      <c r="AI12" s="546"/>
      <c r="AJ12" s="546"/>
      <c r="AK12" s="546"/>
      <c r="AL12" s="548"/>
      <c r="AM12" s="481" t="s">
        <v>133</v>
      </c>
      <c r="AN12" s="396"/>
      <c r="AO12" s="396"/>
      <c r="AP12" s="396"/>
      <c r="AQ12" s="396"/>
      <c r="AR12" s="396"/>
      <c r="AS12" s="396"/>
      <c r="AT12" s="397"/>
      <c r="AU12" s="469" t="s">
        <v>94</v>
      </c>
      <c r="AV12" s="470"/>
      <c r="AW12" s="470"/>
      <c r="AX12" s="470"/>
      <c r="AY12" s="402" t="s">
        <v>134</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0</v>
      </c>
      <c r="BW12" s="423"/>
      <c r="BX12" s="423"/>
      <c r="BY12" s="423"/>
      <c r="BZ12" s="423"/>
      <c r="CA12" s="423"/>
      <c r="CB12" s="423"/>
      <c r="CC12" s="424"/>
      <c r="CD12" s="431" t="s">
        <v>135</v>
      </c>
      <c r="CE12" s="376"/>
      <c r="CF12" s="376"/>
      <c r="CG12" s="376"/>
      <c r="CH12" s="376"/>
      <c r="CI12" s="376"/>
      <c r="CJ12" s="376"/>
      <c r="CK12" s="376"/>
      <c r="CL12" s="376"/>
      <c r="CM12" s="376"/>
      <c r="CN12" s="376"/>
      <c r="CO12" s="376"/>
      <c r="CP12" s="376"/>
      <c r="CQ12" s="376"/>
      <c r="CR12" s="376"/>
      <c r="CS12" s="432"/>
      <c r="CT12" s="525" t="s">
        <v>128</v>
      </c>
      <c r="CU12" s="526"/>
      <c r="CV12" s="526"/>
      <c r="CW12" s="526"/>
      <c r="CX12" s="526"/>
      <c r="CY12" s="526"/>
      <c r="CZ12" s="526"/>
      <c r="DA12" s="527"/>
      <c r="DB12" s="525" t="s">
        <v>128</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12" t="s">
        <v>136</v>
      </c>
      <c r="N13" s="513"/>
      <c r="O13" s="513"/>
      <c r="P13" s="513"/>
      <c r="Q13" s="514"/>
      <c r="R13" s="515">
        <v>4622</v>
      </c>
      <c r="S13" s="516"/>
      <c r="T13" s="516"/>
      <c r="U13" s="516"/>
      <c r="V13" s="517"/>
      <c r="W13" s="503" t="s">
        <v>137</v>
      </c>
      <c r="X13" s="445"/>
      <c r="Y13" s="445"/>
      <c r="Z13" s="445"/>
      <c r="AA13" s="445"/>
      <c r="AB13" s="446"/>
      <c r="AC13" s="398">
        <v>512</v>
      </c>
      <c r="AD13" s="399"/>
      <c r="AE13" s="399"/>
      <c r="AF13" s="399"/>
      <c r="AG13" s="400"/>
      <c r="AH13" s="398">
        <v>621</v>
      </c>
      <c r="AI13" s="399"/>
      <c r="AJ13" s="399"/>
      <c r="AK13" s="399"/>
      <c r="AL13" s="401"/>
      <c r="AM13" s="481" t="s">
        <v>138</v>
      </c>
      <c r="AN13" s="396"/>
      <c r="AO13" s="396"/>
      <c r="AP13" s="396"/>
      <c r="AQ13" s="396"/>
      <c r="AR13" s="396"/>
      <c r="AS13" s="396"/>
      <c r="AT13" s="397"/>
      <c r="AU13" s="469" t="s">
        <v>120</v>
      </c>
      <c r="AV13" s="470"/>
      <c r="AW13" s="470"/>
      <c r="AX13" s="470"/>
      <c r="AY13" s="402" t="s">
        <v>139</v>
      </c>
      <c r="AZ13" s="403"/>
      <c r="BA13" s="403"/>
      <c r="BB13" s="403"/>
      <c r="BC13" s="403"/>
      <c r="BD13" s="403"/>
      <c r="BE13" s="403"/>
      <c r="BF13" s="403"/>
      <c r="BG13" s="403"/>
      <c r="BH13" s="403"/>
      <c r="BI13" s="403"/>
      <c r="BJ13" s="403"/>
      <c r="BK13" s="403"/>
      <c r="BL13" s="403"/>
      <c r="BM13" s="404"/>
      <c r="BN13" s="422">
        <v>230880</v>
      </c>
      <c r="BO13" s="423"/>
      <c r="BP13" s="423"/>
      <c r="BQ13" s="423"/>
      <c r="BR13" s="423"/>
      <c r="BS13" s="423"/>
      <c r="BT13" s="423"/>
      <c r="BU13" s="424"/>
      <c r="BV13" s="422">
        <v>210854</v>
      </c>
      <c r="BW13" s="423"/>
      <c r="BX13" s="423"/>
      <c r="BY13" s="423"/>
      <c r="BZ13" s="423"/>
      <c r="CA13" s="423"/>
      <c r="CB13" s="423"/>
      <c r="CC13" s="424"/>
      <c r="CD13" s="431" t="s">
        <v>140</v>
      </c>
      <c r="CE13" s="376"/>
      <c r="CF13" s="376"/>
      <c r="CG13" s="376"/>
      <c r="CH13" s="376"/>
      <c r="CI13" s="376"/>
      <c r="CJ13" s="376"/>
      <c r="CK13" s="376"/>
      <c r="CL13" s="376"/>
      <c r="CM13" s="376"/>
      <c r="CN13" s="376"/>
      <c r="CO13" s="376"/>
      <c r="CP13" s="376"/>
      <c r="CQ13" s="376"/>
      <c r="CR13" s="376"/>
      <c r="CS13" s="432"/>
      <c r="CT13" s="392">
        <v>9.4</v>
      </c>
      <c r="CU13" s="393"/>
      <c r="CV13" s="393"/>
      <c r="CW13" s="393"/>
      <c r="CX13" s="393"/>
      <c r="CY13" s="393"/>
      <c r="CZ13" s="393"/>
      <c r="DA13" s="394"/>
      <c r="DB13" s="392">
        <v>10.4</v>
      </c>
      <c r="DC13" s="393"/>
      <c r="DD13" s="393"/>
      <c r="DE13" s="393"/>
      <c r="DF13" s="393"/>
      <c r="DG13" s="393"/>
      <c r="DH13" s="393"/>
      <c r="DI13" s="394"/>
    </row>
    <row r="14" spans="1:119" ht="18.75" customHeight="1" thickBot="1" x14ac:dyDescent="0.25">
      <c r="A14" s="178"/>
      <c r="B14" s="531"/>
      <c r="C14" s="532"/>
      <c r="D14" s="532"/>
      <c r="E14" s="532"/>
      <c r="F14" s="532"/>
      <c r="G14" s="532"/>
      <c r="H14" s="532"/>
      <c r="I14" s="532"/>
      <c r="J14" s="532"/>
      <c r="K14" s="533"/>
      <c r="L14" s="505" t="s">
        <v>141</v>
      </c>
      <c r="M14" s="549"/>
      <c r="N14" s="549"/>
      <c r="O14" s="549"/>
      <c r="P14" s="549"/>
      <c r="Q14" s="550"/>
      <c r="R14" s="515">
        <v>4725</v>
      </c>
      <c r="S14" s="516"/>
      <c r="T14" s="516"/>
      <c r="U14" s="516"/>
      <c r="V14" s="517"/>
      <c r="W14" s="518"/>
      <c r="X14" s="448"/>
      <c r="Y14" s="448"/>
      <c r="Z14" s="448"/>
      <c r="AA14" s="448"/>
      <c r="AB14" s="449"/>
      <c r="AC14" s="508">
        <v>21</v>
      </c>
      <c r="AD14" s="509"/>
      <c r="AE14" s="509"/>
      <c r="AF14" s="509"/>
      <c r="AG14" s="510"/>
      <c r="AH14" s="508">
        <v>23.4</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142</v>
      </c>
      <c r="CE14" s="429"/>
      <c r="CF14" s="429"/>
      <c r="CG14" s="429"/>
      <c r="CH14" s="429"/>
      <c r="CI14" s="429"/>
      <c r="CJ14" s="429"/>
      <c r="CK14" s="429"/>
      <c r="CL14" s="429"/>
      <c r="CM14" s="429"/>
      <c r="CN14" s="429"/>
      <c r="CO14" s="429"/>
      <c r="CP14" s="429"/>
      <c r="CQ14" s="429"/>
      <c r="CR14" s="429"/>
      <c r="CS14" s="430"/>
      <c r="CT14" s="519">
        <v>45.5</v>
      </c>
      <c r="CU14" s="520"/>
      <c r="CV14" s="520"/>
      <c r="CW14" s="520"/>
      <c r="CX14" s="520"/>
      <c r="CY14" s="520"/>
      <c r="CZ14" s="520"/>
      <c r="DA14" s="521"/>
      <c r="DB14" s="519">
        <v>60.3</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12" t="s">
        <v>143</v>
      </c>
      <c r="N15" s="513"/>
      <c r="O15" s="513"/>
      <c r="P15" s="513"/>
      <c r="Q15" s="514"/>
      <c r="R15" s="515">
        <v>4684</v>
      </c>
      <c r="S15" s="516"/>
      <c r="T15" s="516"/>
      <c r="U15" s="516"/>
      <c r="V15" s="517"/>
      <c r="W15" s="503" t="s">
        <v>144</v>
      </c>
      <c r="X15" s="445"/>
      <c r="Y15" s="445"/>
      <c r="Z15" s="445"/>
      <c r="AA15" s="445"/>
      <c r="AB15" s="446"/>
      <c r="AC15" s="398">
        <v>459</v>
      </c>
      <c r="AD15" s="399"/>
      <c r="AE15" s="399"/>
      <c r="AF15" s="399"/>
      <c r="AG15" s="400"/>
      <c r="AH15" s="398">
        <v>521</v>
      </c>
      <c r="AI15" s="399"/>
      <c r="AJ15" s="399"/>
      <c r="AK15" s="399"/>
      <c r="AL15" s="401"/>
      <c r="AM15" s="481"/>
      <c r="AN15" s="396"/>
      <c r="AO15" s="396"/>
      <c r="AP15" s="396"/>
      <c r="AQ15" s="396"/>
      <c r="AR15" s="396"/>
      <c r="AS15" s="396"/>
      <c r="AT15" s="397"/>
      <c r="AU15" s="469"/>
      <c r="AV15" s="470"/>
      <c r="AW15" s="470"/>
      <c r="AX15" s="470"/>
      <c r="AY15" s="414" t="s">
        <v>145</v>
      </c>
      <c r="AZ15" s="415"/>
      <c r="BA15" s="415"/>
      <c r="BB15" s="415"/>
      <c r="BC15" s="415"/>
      <c r="BD15" s="415"/>
      <c r="BE15" s="415"/>
      <c r="BF15" s="415"/>
      <c r="BG15" s="415"/>
      <c r="BH15" s="415"/>
      <c r="BI15" s="415"/>
      <c r="BJ15" s="415"/>
      <c r="BK15" s="415"/>
      <c r="BL15" s="415"/>
      <c r="BM15" s="416"/>
      <c r="BN15" s="417">
        <v>548953</v>
      </c>
      <c r="BO15" s="418"/>
      <c r="BP15" s="418"/>
      <c r="BQ15" s="418"/>
      <c r="BR15" s="418"/>
      <c r="BS15" s="418"/>
      <c r="BT15" s="418"/>
      <c r="BU15" s="419"/>
      <c r="BV15" s="417">
        <v>549162</v>
      </c>
      <c r="BW15" s="418"/>
      <c r="BX15" s="418"/>
      <c r="BY15" s="418"/>
      <c r="BZ15" s="418"/>
      <c r="CA15" s="418"/>
      <c r="CB15" s="418"/>
      <c r="CC15" s="419"/>
      <c r="CD15" s="522" t="s">
        <v>146</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505" t="s">
        <v>147</v>
      </c>
      <c r="M16" s="506"/>
      <c r="N16" s="506"/>
      <c r="O16" s="506"/>
      <c r="P16" s="506"/>
      <c r="Q16" s="507"/>
      <c r="R16" s="500" t="s">
        <v>148</v>
      </c>
      <c r="S16" s="501"/>
      <c r="T16" s="501"/>
      <c r="U16" s="501"/>
      <c r="V16" s="502"/>
      <c r="W16" s="518"/>
      <c r="X16" s="448"/>
      <c r="Y16" s="448"/>
      <c r="Z16" s="448"/>
      <c r="AA16" s="448"/>
      <c r="AB16" s="449"/>
      <c r="AC16" s="508">
        <v>18.899999999999999</v>
      </c>
      <c r="AD16" s="509"/>
      <c r="AE16" s="509"/>
      <c r="AF16" s="509"/>
      <c r="AG16" s="510"/>
      <c r="AH16" s="508">
        <v>19.7</v>
      </c>
      <c r="AI16" s="509"/>
      <c r="AJ16" s="509"/>
      <c r="AK16" s="509"/>
      <c r="AL16" s="511"/>
      <c r="AM16" s="481"/>
      <c r="AN16" s="396"/>
      <c r="AO16" s="396"/>
      <c r="AP16" s="396"/>
      <c r="AQ16" s="396"/>
      <c r="AR16" s="396"/>
      <c r="AS16" s="396"/>
      <c r="AT16" s="397"/>
      <c r="AU16" s="469"/>
      <c r="AV16" s="470"/>
      <c r="AW16" s="470"/>
      <c r="AX16" s="470"/>
      <c r="AY16" s="402" t="s">
        <v>149</v>
      </c>
      <c r="AZ16" s="403"/>
      <c r="BA16" s="403"/>
      <c r="BB16" s="403"/>
      <c r="BC16" s="403"/>
      <c r="BD16" s="403"/>
      <c r="BE16" s="403"/>
      <c r="BF16" s="403"/>
      <c r="BG16" s="403"/>
      <c r="BH16" s="403"/>
      <c r="BI16" s="403"/>
      <c r="BJ16" s="403"/>
      <c r="BK16" s="403"/>
      <c r="BL16" s="403"/>
      <c r="BM16" s="404"/>
      <c r="BN16" s="422">
        <v>4194065</v>
      </c>
      <c r="BO16" s="423"/>
      <c r="BP16" s="423"/>
      <c r="BQ16" s="423"/>
      <c r="BR16" s="423"/>
      <c r="BS16" s="423"/>
      <c r="BT16" s="423"/>
      <c r="BU16" s="424"/>
      <c r="BV16" s="422">
        <v>4036991</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78"/>
      <c r="B17" s="534"/>
      <c r="C17" s="535"/>
      <c r="D17" s="535"/>
      <c r="E17" s="535"/>
      <c r="F17" s="535"/>
      <c r="G17" s="535"/>
      <c r="H17" s="535"/>
      <c r="I17" s="535"/>
      <c r="J17" s="535"/>
      <c r="K17" s="536"/>
      <c r="L17" s="192"/>
      <c r="M17" s="497" t="s">
        <v>150</v>
      </c>
      <c r="N17" s="498"/>
      <c r="O17" s="498"/>
      <c r="P17" s="498"/>
      <c r="Q17" s="499"/>
      <c r="R17" s="500" t="s">
        <v>151</v>
      </c>
      <c r="S17" s="501"/>
      <c r="T17" s="501"/>
      <c r="U17" s="501"/>
      <c r="V17" s="502"/>
      <c r="W17" s="503" t="s">
        <v>152</v>
      </c>
      <c r="X17" s="445"/>
      <c r="Y17" s="445"/>
      <c r="Z17" s="445"/>
      <c r="AA17" s="445"/>
      <c r="AB17" s="446"/>
      <c r="AC17" s="398">
        <v>1464</v>
      </c>
      <c r="AD17" s="399"/>
      <c r="AE17" s="399"/>
      <c r="AF17" s="399"/>
      <c r="AG17" s="400"/>
      <c r="AH17" s="398">
        <v>1507</v>
      </c>
      <c r="AI17" s="399"/>
      <c r="AJ17" s="399"/>
      <c r="AK17" s="399"/>
      <c r="AL17" s="401"/>
      <c r="AM17" s="481"/>
      <c r="AN17" s="396"/>
      <c r="AO17" s="396"/>
      <c r="AP17" s="396"/>
      <c r="AQ17" s="396"/>
      <c r="AR17" s="396"/>
      <c r="AS17" s="396"/>
      <c r="AT17" s="397"/>
      <c r="AU17" s="469"/>
      <c r="AV17" s="470"/>
      <c r="AW17" s="470"/>
      <c r="AX17" s="470"/>
      <c r="AY17" s="402" t="s">
        <v>153</v>
      </c>
      <c r="AZ17" s="403"/>
      <c r="BA17" s="403"/>
      <c r="BB17" s="403"/>
      <c r="BC17" s="403"/>
      <c r="BD17" s="403"/>
      <c r="BE17" s="403"/>
      <c r="BF17" s="403"/>
      <c r="BG17" s="403"/>
      <c r="BH17" s="403"/>
      <c r="BI17" s="403"/>
      <c r="BJ17" s="403"/>
      <c r="BK17" s="403"/>
      <c r="BL17" s="403"/>
      <c r="BM17" s="404"/>
      <c r="BN17" s="422">
        <v>665928</v>
      </c>
      <c r="BO17" s="423"/>
      <c r="BP17" s="423"/>
      <c r="BQ17" s="423"/>
      <c r="BR17" s="423"/>
      <c r="BS17" s="423"/>
      <c r="BT17" s="423"/>
      <c r="BU17" s="424"/>
      <c r="BV17" s="422">
        <v>665282</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78"/>
      <c r="B18" s="474" t="s">
        <v>154</v>
      </c>
      <c r="C18" s="475"/>
      <c r="D18" s="475"/>
      <c r="E18" s="476"/>
      <c r="F18" s="476"/>
      <c r="G18" s="476"/>
      <c r="H18" s="476"/>
      <c r="I18" s="476"/>
      <c r="J18" s="476"/>
      <c r="K18" s="476"/>
      <c r="L18" s="477">
        <v>242.88</v>
      </c>
      <c r="M18" s="477"/>
      <c r="N18" s="477"/>
      <c r="O18" s="477"/>
      <c r="P18" s="477"/>
      <c r="Q18" s="477"/>
      <c r="R18" s="478"/>
      <c r="S18" s="478"/>
      <c r="T18" s="478"/>
      <c r="U18" s="478"/>
      <c r="V18" s="479"/>
      <c r="W18" s="493"/>
      <c r="X18" s="494"/>
      <c r="Y18" s="494"/>
      <c r="Z18" s="494"/>
      <c r="AA18" s="494"/>
      <c r="AB18" s="504"/>
      <c r="AC18" s="386">
        <v>60.1</v>
      </c>
      <c r="AD18" s="387"/>
      <c r="AE18" s="387"/>
      <c r="AF18" s="387"/>
      <c r="AG18" s="480"/>
      <c r="AH18" s="386">
        <v>56.9</v>
      </c>
      <c r="AI18" s="387"/>
      <c r="AJ18" s="387"/>
      <c r="AK18" s="387"/>
      <c r="AL18" s="388"/>
      <c r="AM18" s="481"/>
      <c r="AN18" s="396"/>
      <c r="AO18" s="396"/>
      <c r="AP18" s="396"/>
      <c r="AQ18" s="396"/>
      <c r="AR18" s="396"/>
      <c r="AS18" s="396"/>
      <c r="AT18" s="397"/>
      <c r="AU18" s="469"/>
      <c r="AV18" s="470"/>
      <c r="AW18" s="470"/>
      <c r="AX18" s="470"/>
      <c r="AY18" s="402" t="s">
        <v>155</v>
      </c>
      <c r="AZ18" s="403"/>
      <c r="BA18" s="403"/>
      <c r="BB18" s="403"/>
      <c r="BC18" s="403"/>
      <c r="BD18" s="403"/>
      <c r="BE18" s="403"/>
      <c r="BF18" s="403"/>
      <c r="BG18" s="403"/>
      <c r="BH18" s="403"/>
      <c r="BI18" s="403"/>
      <c r="BJ18" s="403"/>
      <c r="BK18" s="403"/>
      <c r="BL18" s="403"/>
      <c r="BM18" s="404"/>
      <c r="BN18" s="422">
        <v>4114289</v>
      </c>
      <c r="BO18" s="423"/>
      <c r="BP18" s="423"/>
      <c r="BQ18" s="423"/>
      <c r="BR18" s="423"/>
      <c r="BS18" s="423"/>
      <c r="BT18" s="423"/>
      <c r="BU18" s="424"/>
      <c r="BV18" s="422">
        <v>4061625</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78"/>
      <c r="B19" s="474" t="s">
        <v>156</v>
      </c>
      <c r="C19" s="475"/>
      <c r="D19" s="475"/>
      <c r="E19" s="476"/>
      <c r="F19" s="476"/>
      <c r="G19" s="476"/>
      <c r="H19" s="476"/>
      <c r="I19" s="476"/>
      <c r="J19" s="476"/>
      <c r="K19" s="476"/>
      <c r="L19" s="482">
        <v>19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157</v>
      </c>
      <c r="AZ19" s="403"/>
      <c r="BA19" s="403"/>
      <c r="BB19" s="403"/>
      <c r="BC19" s="403"/>
      <c r="BD19" s="403"/>
      <c r="BE19" s="403"/>
      <c r="BF19" s="403"/>
      <c r="BG19" s="403"/>
      <c r="BH19" s="403"/>
      <c r="BI19" s="403"/>
      <c r="BJ19" s="403"/>
      <c r="BK19" s="403"/>
      <c r="BL19" s="403"/>
      <c r="BM19" s="404"/>
      <c r="BN19" s="422">
        <v>5400423</v>
      </c>
      <c r="BO19" s="423"/>
      <c r="BP19" s="423"/>
      <c r="BQ19" s="423"/>
      <c r="BR19" s="423"/>
      <c r="BS19" s="423"/>
      <c r="BT19" s="423"/>
      <c r="BU19" s="424"/>
      <c r="BV19" s="422">
        <v>5396466</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78"/>
      <c r="B20" s="474" t="s">
        <v>158</v>
      </c>
      <c r="C20" s="475"/>
      <c r="D20" s="475"/>
      <c r="E20" s="476"/>
      <c r="F20" s="476"/>
      <c r="G20" s="476"/>
      <c r="H20" s="476"/>
      <c r="I20" s="476"/>
      <c r="J20" s="476"/>
      <c r="K20" s="476"/>
      <c r="L20" s="482">
        <v>1769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5">
      <c r="A21" s="178"/>
      <c r="B21" s="471" t="s">
        <v>159</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2">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456" t="s">
        <v>163</v>
      </c>
      <c r="X22" s="436"/>
      <c r="Y22" s="437"/>
      <c r="Z22" s="444" t="s">
        <v>1</v>
      </c>
      <c r="AA22" s="445"/>
      <c r="AB22" s="445"/>
      <c r="AC22" s="445"/>
      <c r="AD22" s="445"/>
      <c r="AE22" s="445"/>
      <c r="AF22" s="445"/>
      <c r="AG22" s="446"/>
      <c r="AH22" s="461" t="s">
        <v>164</v>
      </c>
      <c r="AI22" s="445"/>
      <c r="AJ22" s="445"/>
      <c r="AK22" s="445"/>
      <c r="AL22" s="446"/>
      <c r="AM22" s="461" t="s">
        <v>165</v>
      </c>
      <c r="AN22" s="462"/>
      <c r="AO22" s="462"/>
      <c r="AP22" s="462"/>
      <c r="AQ22" s="462"/>
      <c r="AR22" s="463"/>
      <c r="AS22" s="450" t="s">
        <v>162</v>
      </c>
      <c r="AT22" s="451"/>
      <c r="AU22" s="451"/>
      <c r="AV22" s="451"/>
      <c r="AW22" s="451"/>
      <c r="AX22" s="467"/>
      <c r="AY22" s="414" t="s">
        <v>166</v>
      </c>
      <c r="AZ22" s="415"/>
      <c r="BA22" s="415"/>
      <c r="BB22" s="415"/>
      <c r="BC22" s="415"/>
      <c r="BD22" s="415"/>
      <c r="BE22" s="415"/>
      <c r="BF22" s="415"/>
      <c r="BG22" s="415"/>
      <c r="BH22" s="415"/>
      <c r="BI22" s="415"/>
      <c r="BJ22" s="415"/>
      <c r="BK22" s="415"/>
      <c r="BL22" s="415"/>
      <c r="BM22" s="416"/>
      <c r="BN22" s="417">
        <v>10927013</v>
      </c>
      <c r="BO22" s="418"/>
      <c r="BP22" s="418"/>
      <c r="BQ22" s="418"/>
      <c r="BR22" s="418"/>
      <c r="BS22" s="418"/>
      <c r="BT22" s="418"/>
      <c r="BU22" s="419"/>
      <c r="BV22" s="417">
        <v>10893895</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167</v>
      </c>
      <c r="AZ23" s="403"/>
      <c r="BA23" s="403"/>
      <c r="BB23" s="403"/>
      <c r="BC23" s="403"/>
      <c r="BD23" s="403"/>
      <c r="BE23" s="403"/>
      <c r="BF23" s="403"/>
      <c r="BG23" s="403"/>
      <c r="BH23" s="403"/>
      <c r="BI23" s="403"/>
      <c r="BJ23" s="403"/>
      <c r="BK23" s="403"/>
      <c r="BL23" s="403"/>
      <c r="BM23" s="404"/>
      <c r="BN23" s="422">
        <v>8562495</v>
      </c>
      <c r="BO23" s="423"/>
      <c r="BP23" s="423"/>
      <c r="BQ23" s="423"/>
      <c r="BR23" s="423"/>
      <c r="BS23" s="423"/>
      <c r="BT23" s="423"/>
      <c r="BU23" s="424"/>
      <c r="BV23" s="422">
        <v>8435267</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78"/>
      <c r="B24" s="438"/>
      <c r="C24" s="439"/>
      <c r="D24" s="440"/>
      <c r="E24" s="395" t="s">
        <v>168</v>
      </c>
      <c r="F24" s="396"/>
      <c r="G24" s="396"/>
      <c r="H24" s="396"/>
      <c r="I24" s="396"/>
      <c r="J24" s="396"/>
      <c r="K24" s="397"/>
      <c r="L24" s="398">
        <v>1</v>
      </c>
      <c r="M24" s="399"/>
      <c r="N24" s="399"/>
      <c r="O24" s="399"/>
      <c r="P24" s="400"/>
      <c r="Q24" s="398">
        <v>7300</v>
      </c>
      <c r="R24" s="399"/>
      <c r="S24" s="399"/>
      <c r="T24" s="399"/>
      <c r="U24" s="399"/>
      <c r="V24" s="400"/>
      <c r="W24" s="457"/>
      <c r="X24" s="439"/>
      <c r="Y24" s="440"/>
      <c r="Z24" s="395" t="s">
        <v>169</v>
      </c>
      <c r="AA24" s="396"/>
      <c r="AB24" s="396"/>
      <c r="AC24" s="396"/>
      <c r="AD24" s="396"/>
      <c r="AE24" s="396"/>
      <c r="AF24" s="396"/>
      <c r="AG24" s="397"/>
      <c r="AH24" s="398">
        <v>85</v>
      </c>
      <c r="AI24" s="399"/>
      <c r="AJ24" s="399"/>
      <c r="AK24" s="399"/>
      <c r="AL24" s="400"/>
      <c r="AM24" s="398">
        <v>268430</v>
      </c>
      <c r="AN24" s="399"/>
      <c r="AO24" s="399"/>
      <c r="AP24" s="399"/>
      <c r="AQ24" s="399"/>
      <c r="AR24" s="400"/>
      <c r="AS24" s="398">
        <v>3158</v>
      </c>
      <c r="AT24" s="399"/>
      <c r="AU24" s="399"/>
      <c r="AV24" s="399"/>
      <c r="AW24" s="399"/>
      <c r="AX24" s="401"/>
      <c r="AY24" s="389" t="s">
        <v>170</v>
      </c>
      <c r="AZ24" s="390"/>
      <c r="BA24" s="390"/>
      <c r="BB24" s="390"/>
      <c r="BC24" s="390"/>
      <c r="BD24" s="390"/>
      <c r="BE24" s="390"/>
      <c r="BF24" s="390"/>
      <c r="BG24" s="390"/>
      <c r="BH24" s="390"/>
      <c r="BI24" s="390"/>
      <c r="BJ24" s="390"/>
      <c r="BK24" s="390"/>
      <c r="BL24" s="390"/>
      <c r="BM24" s="391"/>
      <c r="BN24" s="422">
        <v>9763742</v>
      </c>
      <c r="BO24" s="423"/>
      <c r="BP24" s="423"/>
      <c r="BQ24" s="423"/>
      <c r="BR24" s="423"/>
      <c r="BS24" s="423"/>
      <c r="BT24" s="423"/>
      <c r="BU24" s="424"/>
      <c r="BV24" s="422">
        <v>9636289</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2">
      <c r="A25" s="178"/>
      <c r="B25" s="438"/>
      <c r="C25" s="439"/>
      <c r="D25" s="440"/>
      <c r="E25" s="395" t="s">
        <v>171</v>
      </c>
      <c r="F25" s="396"/>
      <c r="G25" s="396"/>
      <c r="H25" s="396"/>
      <c r="I25" s="396"/>
      <c r="J25" s="396"/>
      <c r="K25" s="397"/>
      <c r="L25" s="398">
        <v>1</v>
      </c>
      <c r="M25" s="399"/>
      <c r="N25" s="399"/>
      <c r="O25" s="399"/>
      <c r="P25" s="400"/>
      <c r="Q25" s="398">
        <v>6200</v>
      </c>
      <c r="R25" s="399"/>
      <c r="S25" s="399"/>
      <c r="T25" s="399"/>
      <c r="U25" s="399"/>
      <c r="V25" s="400"/>
      <c r="W25" s="457"/>
      <c r="X25" s="439"/>
      <c r="Y25" s="440"/>
      <c r="Z25" s="395" t="s">
        <v>172</v>
      </c>
      <c r="AA25" s="396"/>
      <c r="AB25" s="396"/>
      <c r="AC25" s="396"/>
      <c r="AD25" s="396"/>
      <c r="AE25" s="396"/>
      <c r="AF25" s="396"/>
      <c r="AG25" s="397"/>
      <c r="AH25" s="398" t="s">
        <v>173</v>
      </c>
      <c r="AI25" s="399"/>
      <c r="AJ25" s="399"/>
      <c r="AK25" s="399"/>
      <c r="AL25" s="400"/>
      <c r="AM25" s="398" t="s">
        <v>128</v>
      </c>
      <c r="AN25" s="399"/>
      <c r="AO25" s="399"/>
      <c r="AP25" s="399"/>
      <c r="AQ25" s="399"/>
      <c r="AR25" s="400"/>
      <c r="AS25" s="398" t="s">
        <v>173</v>
      </c>
      <c r="AT25" s="399"/>
      <c r="AU25" s="399"/>
      <c r="AV25" s="399"/>
      <c r="AW25" s="399"/>
      <c r="AX25" s="401"/>
      <c r="AY25" s="414" t="s">
        <v>174</v>
      </c>
      <c r="AZ25" s="415"/>
      <c r="BA25" s="415"/>
      <c r="BB25" s="415"/>
      <c r="BC25" s="415"/>
      <c r="BD25" s="415"/>
      <c r="BE25" s="415"/>
      <c r="BF25" s="415"/>
      <c r="BG25" s="415"/>
      <c r="BH25" s="415"/>
      <c r="BI25" s="415"/>
      <c r="BJ25" s="415"/>
      <c r="BK25" s="415"/>
      <c r="BL25" s="415"/>
      <c r="BM25" s="416"/>
      <c r="BN25" s="417">
        <v>118520</v>
      </c>
      <c r="BO25" s="418"/>
      <c r="BP25" s="418"/>
      <c r="BQ25" s="418"/>
      <c r="BR25" s="418"/>
      <c r="BS25" s="418"/>
      <c r="BT25" s="418"/>
      <c r="BU25" s="419"/>
      <c r="BV25" s="417">
        <v>152237</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2">
      <c r="A26" s="178"/>
      <c r="B26" s="438"/>
      <c r="C26" s="439"/>
      <c r="D26" s="440"/>
      <c r="E26" s="395" t="s">
        <v>175</v>
      </c>
      <c r="F26" s="396"/>
      <c r="G26" s="396"/>
      <c r="H26" s="396"/>
      <c r="I26" s="396"/>
      <c r="J26" s="396"/>
      <c r="K26" s="397"/>
      <c r="L26" s="398">
        <v>1</v>
      </c>
      <c r="M26" s="399"/>
      <c r="N26" s="399"/>
      <c r="O26" s="399"/>
      <c r="P26" s="400"/>
      <c r="Q26" s="398">
        <v>5600</v>
      </c>
      <c r="R26" s="399"/>
      <c r="S26" s="399"/>
      <c r="T26" s="399"/>
      <c r="U26" s="399"/>
      <c r="V26" s="400"/>
      <c r="W26" s="457"/>
      <c r="X26" s="439"/>
      <c r="Y26" s="440"/>
      <c r="Z26" s="395" t="s">
        <v>176</v>
      </c>
      <c r="AA26" s="433"/>
      <c r="AB26" s="433"/>
      <c r="AC26" s="433"/>
      <c r="AD26" s="433"/>
      <c r="AE26" s="433"/>
      <c r="AF26" s="433"/>
      <c r="AG26" s="434"/>
      <c r="AH26" s="398">
        <v>2</v>
      </c>
      <c r="AI26" s="399"/>
      <c r="AJ26" s="399"/>
      <c r="AK26" s="399"/>
      <c r="AL26" s="400"/>
      <c r="AM26" s="398" t="s">
        <v>177</v>
      </c>
      <c r="AN26" s="399"/>
      <c r="AO26" s="399"/>
      <c r="AP26" s="399"/>
      <c r="AQ26" s="399"/>
      <c r="AR26" s="400"/>
      <c r="AS26" s="398" t="s">
        <v>177</v>
      </c>
      <c r="AT26" s="399"/>
      <c r="AU26" s="399"/>
      <c r="AV26" s="399"/>
      <c r="AW26" s="399"/>
      <c r="AX26" s="401"/>
      <c r="AY26" s="431" t="s">
        <v>178</v>
      </c>
      <c r="AZ26" s="376"/>
      <c r="BA26" s="376"/>
      <c r="BB26" s="376"/>
      <c r="BC26" s="376"/>
      <c r="BD26" s="376"/>
      <c r="BE26" s="376"/>
      <c r="BF26" s="376"/>
      <c r="BG26" s="376"/>
      <c r="BH26" s="376"/>
      <c r="BI26" s="376"/>
      <c r="BJ26" s="376"/>
      <c r="BK26" s="376"/>
      <c r="BL26" s="376"/>
      <c r="BM26" s="432"/>
      <c r="BN26" s="422" t="s">
        <v>128</v>
      </c>
      <c r="BO26" s="423"/>
      <c r="BP26" s="423"/>
      <c r="BQ26" s="423"/>
      <c r="BR26" s="423"/>
      <c r="BS26" s="423"/>
      <c r="BT26" s="423"/>
      <c r="BU26" s="424"/>
      <c r="BV26" s="422" t="s">
        <v>128</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78"/>
      <c r="B27" s="438"/>
      <c r="C27" s="439"/>
      <c r="D27" s="440"/>
      <c r="E27" s="395" t="s">
        <v>179</v>
      </c>
      <c r="F27" s="396"/>
      <c r="G27" s="396"/>
      <c r="H27" s="396"/>
      <c r="I27" s="396"/>
      <c r="J27" s="396"/>
      <c r="K27" s="397"/>
      <c r="L27" s="398">
        <v>1</v>
      </c>
      <c r="M27" s="399"/>
      <c r="N27" s="399"/>
      <c r="O27" s="399"/>
      <c r="P27" s="400"/>
      <c r="Q27" s="398">
        <v>2980</v>
      </c>
      <c r="R27" s="399"/>
      <c r="S27" s="399"/>
      <c r="T27" s="399"/>
      <c r="U27" s="399"/>
      <c r="V27" s="400"/>
      <c r="W27" s="457"/>
      <c r="X27" s="439"/>
      <c r="Y27" s="440"/>
      <c r="Z27" s="395" t="s">
        <v>180</v>
      </c>
      <c r="AA27" s="396"/>
      <c r="AB27" s="396"/>
      <c r="AC27" s="396"/>
      <c r="AD27" s="396"/>
      <c r="AE27" s="396"/>
      <c r="AF27" s="396"/>
      <c r="AG27" s="397"/>
      <c r="AH27" s="398">
        <v>1</v>
      </c>
      <c r="AI27" s="399"/>
      <c r="AJ27" s="399"/>
      <c r="AK27" s="399"/>
      <c r="AL27" s="400"/>
      <c r="AM27" s="398" t="s">
        <v>177</v>
      </c>
      <c r="AN27" s="399"/>
      <c r="AO27" s="399"/>
      <c r="AP27" s="399"/>
      <c r="AQ27" s="399"/>
      <c r="AR27" s="400"/>
      <c r="AS27" s="398" t="s">
        <v>181</v>
      </c>
      <c r="AT27" s="399"/>
      <c r="AU27" s="399"/>
      <c r="AV27" s="399"/>
      <c r="AW27" s="399"/>
      <c r="AX27" s="401"/>
      <c r="AY27" s="428" t="s">
        <v>182</v>
      </c>
      <c r="AZ27" s="429"/>
      <c r="BA27" s="429"/>
      <c r="BB27" s="429"/>
      <c r="BC27" s="429"/>
      <c r="BD27" s="429"/>
      <c r="BE27" s="429"/>
      <c r="BF27" s="429"/>
      <c r="BG27" s="429"/>
      <c r="BH27" s="429"/>
      <c r="BI27" s="429"/>
      <c r="BJ27" s="429"/>
      <c r="BK27" s="429"/>
      <c r="BL27" s="429"/>
      <c r="BM27" s="430"/>
      <c r="BN27" s="425">
        <v>116092</v>
      </c>
      <c r="BO27" s="426"/>
      <c r="BP27" s="426"/>
      <c r="BQ27" s="426"/>
      <c r="BR27" s="426"/>
      <c r="BS27" s="426"/>
      <c r="BT27" s="426"/>
      <c r="BU27" s="427"/>
      <c r="BV27" s="425">
        <v>116092</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2">
      <c r="A28" s="178"/>
      <c r="B28" s="438"/>
      <c r="C28" s="439"/>
      <c r="D28" s="440"/>
      <c r="E28" s="395" t="s">
        <v>183</v>
      </c>
      <c r="F28" s="396"/>
      <c r="G28" s="396"/>
      <c r="H28" s="396"/>
      <c r="I28" s="396"/>
      <c r="J28" s="396"/>
      <c r="K28" s="397"/>
      <c r="L28" s="398">
        <v>1</v>
      </c>
      <c r="M28" s="399"/>
      <c r="N28" s="399"/>
      <c r="O28" s="399"/>
      <c r="P28" s="400"/>
      <c r="Q28" s="398">
        <v>2460</v>
      </c>
      <c r="R28" s="399"/>
      <c r="S28" s="399"/>
      <c r="T28" s="399"/>
      <c r="U28" s="399"/>
      <c r="V28" s="400"/>
      <c r="W28" s="457"/>
      <c r="X28" s="439"/>
      <c r="Y28" s="440"/>
      <c r="Z28" s="395" t="s">
        <v>184</v>
      </c>
      <c r="AA28" s="396"/>
      <c r="AB28" s="396"/>
      <c r="AC28" s="396"/>
      <c r="AD28" s="396"/>
      <c r="AE28" s="396"/>
      <c r="AF28" s="396"/>
      <c r="AG28" s="397"/>
      <c r="AH28" s="398" t="s">
        <v>128</v>
      </c>
      <c r="AI28" s="399"/>
      <c r="AJ28" s="399"/>
      <c r="AK28" s="399"/>
      <c r="AL28" s="400"/>
      <c r="AM28" s="398" t="s">
        <v>173</v>
      </c>
      <c r="AN28" s="399"/>
      <c r="AO28" s="399"/>
      <c r="AP28" s="399"/>
      <c r="AQ28" s="399"/>
      <c r="AR28" s="400"/>
      <c r="AS28" s="398" t="s">
        <v>173</v>
      </c>
      <c r="AT28" s="399"/>
      <c r="AU28" s="399"/>
      <c r="AV28" s="399"/>
      <c r="AW28" s="399"/>
      <c r="AX28" s="401"/>
      <c r="AY28" s="405" t="s">
        <v>185</v>
      </c>
      <c r="AZ28" s="406"/>
      <c r="BA28" s="406"/>
      <c r="BB28" s="407"/>
      <c r="BC28" s="414" t="s">
        <v>48</v>
      </c>
      <c r="BD28" s="415"/>
      <c r="BE28" s="415"/>
      <c r="BF28" s="415"/>
      <c r="BG28" s="415"/>
      <c r="BH28" s="415"/>
      <c r="BI28" s="415"/>
      <c r="BJ28" s="415"/>
      <c r="BK28" s="415"/>
      <c r="BL28" s="415"/>
      <c r="BM28" s="416"/>
      <c r="BN28" s="417">
        <v>620121</v>
      </c>
      <c r="BO28" s="418"/>
      <c r="BP28" s="418"/>
      <c r="BQ28" s="418"/>
      <c r="BR28" s="418"/>
      <c r="BS28" s="418"/>
      <c r="BT28" s="418"/>
      <c r="BU28" s="419"/>
      <c r="BV28" s="417">
        <v>620121</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2">
      <c r="A29" s="178"/>
      <c r="B29" s="438"/>
      <c r="C29" s="439"/>
      <c r="D29" s="440"/>
      <c r="E29" s="395" t="s">
        <v>186</v>
      </c>
      <c r="F29" s="396"/>
      <c r="G29" s="396"/>
      <c r="H29" s="396"/>
      <c r="I29" s="396"/>
      <c r="J29" s="396"/>
      <c r="K29" s="397"/>
      <c r="L29" s="398">
        <v>8</v>
      </c>
      <c r="M29" s="399"/>
      <c r="N29" s="399"/>
      <c r="O29" s="399"/>
      <c r="P29" s="400"/>
      <c r="Q29" s="398">
        <v>2050</v>
      </c>
      <c r="R29" s="399"/>
      <c r="S29" s="399"/>
      <c r="T29" s="399"/>
      <c r="U29" s="399"/>
      <c r="V29" s="400"/>
      <c r="W29" s="458"/>
      <c r="X29" s="459"/>
      <c r="Y29" s="460"/>
      <c r="Z29" s="395" t="s">
        <v>187</v>
      </c>
      <c r="AA29" s="396"/>
      <c r="AB29" s="396"/>
      <c r="AC29" s="396"/>
      <c r="AD29" s="396"/>
      <c r="AE29" s="396"/>
      <c r="AF29" s="396"/>
      <c r="AG29" s="397"/>
      <c r="AH29" s="398">
        <v>86</v>
      </c>
      <c r="AI29" s="399"/>
      <c r="AJ29" s="399"/>
      <c r="AK29" s="399"/>
      <c r="AL29" s="400"/>
      <c r="AM29" s="398">
        <v>272420</v>
      </c>
      <c r="AN29" s="399"/>
      <c r="AO29" s="399"/>
      <c r="AP29" s="399"/>
      <c r="AQ29" s="399"/>
      <c r="AR29" s="400"/>
      <c r="AS29" s="398">
        <v>3168</v>
      </c>
      <c r="AT29" s="399"/>
      <c r="AU29" s="399"/>
      <c r="AV29" s="399"/>
      <c r="AW29" s="399"/>
      <c r="AX29" s="401"/>
      <c r="AY29" s="408"/>
      <c r="AZ29" s="409"/>
      <c r="BA29" s="409"/>
      <c r="BB29" s="410"/>
      <c r="BC29" s="402" t="s">
        <v>188</v>
      </c>
      <c r="BD29" s="403"/>
      <c r="BE29" s="403"/>
      <c r="BF29" s="403"/>
      <c r="BG29" s="403"/>
      <c r="BH29" s="403"/>
      <c r="BI29" s="403"/>
      <c r="BJ29" s="403"/>
      <c r="BK29" s="403"/>
      <c r="BL29" s="403"/>
      <c r="BM29" s="404"/>
      <c r="BN29" s="422">
        <v>1073843</v>
      </c>
      <c r="BO29" s="423"/>
      <c r="BP29" s="423"/>
      <c r="BQ29" s="423"/>
      <c r="BR29" s="423"/>
      <c r="BS29" s="423"/>
      <c r="BT29" s="423"/>
      <c r="BU29" s="424"/>
      <c r="BV29" s="422">
        <v>926292</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189</v>
      </c>
      <c r="X30" s="384"/>
      <c r="Y30" s="384"/>
      <c r="Z30" s="384"/>
      <c r="AA30" s="384"/>
      <c r="AB30" s="384"/>
      <c r="AC30" s="384"/>
      <c r="AD30" s="384"/>
      <c r="AE30" s="384"/>
      <c r="AF30" s="384"/>
      <c r="AG30" s="385"/>
      <c r="AH30" s="386">
        <v>99.2</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1803817</v>
      </c>
      <c r="BO30" s="426"/>
      <c r="BP30" s="426"/>
      <c r="BQ30" s="426"/>
      <c r="BR30" s="426"/>
      <c r="BS30" s="426"/>
      <c r="BT30" s="426"/>
      <c r="BU30" s="427"/>
      <c r="BV30" s="425">
        <v>1728478</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5" t="s">
        <v>190</v>
      </c>
      <c r="D32" s="375"/>
      <c r="E32" s="375"/>
      <c r="F32" s="375"/>
      <c r="G32" s="375"/>
      <c r="H32" s="375"/>
      <c r="I32" s="375"/>
      <c r="J32" s="375"/>
      <c r="K32" s="375"/>
      <c r="L32" s="375"/>
      <c r="M32" s="375"/>
      <c r="N32" s="375"/>
      <c r="O32" s="375"/>
      <c r="P32" s="375"/>
      <c r="Q32" s="375"/>
      <c r="R32" s="375"/>
      <c r="S32" s="375"/>
      <c r="U32" s="376" t="s">
        <v>191</v>
      </c>
      <c r="V32" s="376"/>
      <c r="W32" s="376"/>
      <c r="X32" s="376"/>
      <c r="Y32" s="376"/>
      <c r="Z32" s="376"/>
      <c r="AA32" s="376"/>
      <c r="AB32" s="376"/>
      <c r="AC32" s="376"/>
      <c r="AD32" s="376"/>
      <c r="AE32" s="376"/>
      <c r="AF32" s="376"/>
      <c r="AG32" s="376"/>
      <c r="AH32" s="376"/>
      <c r="AI32" s="376"/>
      <c r="AJ32" s="376"/>
      <c r="AK32" s="376"/>
      <c r="AM32" s="376" t="s">
        <v>192</v>
      </c>
      <c r="AN32" s="376"/>
      <c r="AO32" s="376"/>
      <c r="AP32" s="376"/>
      <c r="AQ32" s="376"/>
      <c r="AR32" s="376"/>
      <c r="AS32" s="376"/>
      <c r="AT32" s="376"/>
      <c r="AU32" s="376"/>
      <c r="AV32" s="376"/>
      <c r="AW32" s="376"/>
      <c r="AX32" s="376"/>
      <c r="AY32" s="376"/>
      <c r="AZ32" s="376"/>
      <c r="BA32" s="376"/>
      <c r="BB32" s="376"/>
      <c r="BC32" s="376"/>
      <c r="BE32" s="376" t="s">
        <v>193</v>
      </c>
      <c r="BF32" s="376"/>
      <c r="BG32" s="376"/>
      <c r="BH32" s="376"/>
      <c r="BI32" s="376"/>
      <c r="BJ32" s="376"/>
      <c r="BK32" s="376"/>
      <c r="BL32" s="376"/>
      <c r="BM32" s="376"/>
      <c r="BN32" s="376"/>
      <c r="BO32" s="376"/>
      <c r="BP32" s="376"/>
      <c r="BQ32" s="376"/>
      <c r="BR32" s="376"/>
      <c r="BS32" s="376"/>
      <c r="BT32" s="376"/>
      <c r="BU32" s="376"/>
      <c r="BW32" s="376" t="s">
        <v>194</v>
      </c>
      <c r="BX32" s="376"/>
      <c r="BY32" s="376"/>
      <c r="BZ32" s="376"/>
      <c r="CA32" s="376"/>
      <c r="CB32" s="376"/>
      <c r="CC32" s="376"/>
      <c r="CD32" s="376"/>
      <c r="CE32" s="376"/>
      <c r="CF32" s="376"/>
      <c r="CG32" s="376"/>
      <c r="CH32" s="376"/>
      <c r="CI32" s="376"/>
      <c r="CJ32" s="376"/>
      <c r="CK32" s="376"/>
      <c r="CL32" s="376"/>
      <c r="CM32" s="376"/>
      <c r="CO32" s="376" t="s">
        <v>195</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2">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197</v>
      </c>
      <c r="X33" s="373"/>
      <c r="Y33" s="373"/>
      <c r="Z33" s="373"/>
      <c r="AA33" s="373"/>
      <c r="AB33" s="373"/>
      <c r="AC33" s="373"/>
      <c r="AD33" s="373"/>
      <c r="AE33" s="373"/>
      <c r="AF33" s="373"/>
      <c r="AG33" s="373"/>
      <c r="AH33" s="373"/>
      <c r="AI33" s="373"/>
      <c r="AJ33" s="373"/>
      <c r="AK33" s="373"/>
      <c r="AL33" s="203"/>
      <c r="AM33" s="374" t="s">
        <v>198</v>
      </c>
      <c r="AN33" s="374"/>
      <c r="AO33" s="373" t="s">
        <v>199</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198</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飯南病院事業会計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雲南市・飯南町事務組合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後期高齢者医療事業特別会計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簡易水道事業会計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島根県市町村総合事務組合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介護保険サービス事業特別会計</v>
      </c>
      <c r="X36" s="371"/>
      <c r="Y36" s="371"/>
      <c r="Z36" s="371"/>
      <c r="AA36" s="371"/>
      <c r="AB36" s="371"/>
      <c r="AC36" s="371"/>
      <c r="AD36" s="371"/>
      <c r="AE36" s="371"/>
      <c r="AF36" s="371"/>
      <c r="AG36" s="371"/>
      <c r="AH36" s="371"/>
      <c r="AI36" s="371"/>
      <c r="AJ36" s="371"/>
      <c r="AK36" s="371"/>
      <c r="AL36" s="178"/>
      <c r="AM36" s="370">
        <f t="shared" si="0"/>
        <v>7</v>
      </c>
      <c r="AN36" s="370"/>
      <c r="AO36" s="371" t="str">
        <f>IF('各会計、関係団体の財政状況及び健全化判断比率'!B33="","",'各会計、関係団体の財政状況及び健全化判断比率'!B33)</f>
        <v>下水道事業会計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雲南広域連合（普）</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雲南広域連合（介護）</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雲南広域連合（公共下水）</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島根県後期高齢者医療広域連合（普）</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島根県後期高齢者医療広域連合（後期高齢）</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567</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horizontalDpi="0"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213</v>
      </c>
      <c r="DI1" s="746"/>
      <c r="DJ1" s="746"/>
      <c r="DK1" s="746"/>
      <c r="DL1" s="746"/>
      <c r="DM1" s="746"/>
      <c r="DN1" s="747"/>
      <c r="DO1" s="212"/>
      <c r="DP1" s="745" t="s">
        <v>214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8" t="s">
        <v>222</v>
      </c>
      <c r="AQ4" s="748"/>
      <c r="AR4" s="748"/>
      <c r="AS4" s="748"/>
      <c r="AT4" s="748"/>
      <c r="AU4" s="748"/>
      <c r="AV4" s="748"/>
      <c r="AW4" s="748"/>
      <c r="AX4" s="748"/>
      <c r="AY4" s="748"/>
      <c r="AZ4" s="748"/>
      <c r="BA4" s="748"/>
      <c r="BB4" s="748"/>
      <c r="BC4" s="748"/>
      <c r="BD4" s="748"/>
      <c r="BE4" s="748"/>
      <c r="BF4" s="748"/>
      <c r="BG4" s="748" t="s">
        <v>223</v>
      </c>
      <c r="BH4" s="748"/>
      <c r="BI4" s="748"/>
      <c r="BJ4" s="748"/>
      <c r="BK4" s="748"/>
      <c r="BL4" s="748"/>
      <c r="BM4" s="748"/>
      <c r="BN4" s="748"/>
      <c r="BO4" s="748" t="s">
        <v>220</v>
      </c>
      <c r="BP4" s="748"/>
      <c r="BQ4" s="748"/>
      <c r="BR4" s="748"/>
      <c r="BS4" s="748" t="s">
        <v>224</v>
      </c>
      <c r="BT4" s="748"/>
      <c r="BU4" s="748"/>
      <c r="BV4" s="748"/>
      <c r="BW4" s="748"/>
      <c r="BX4" s="748"/>
      <c r="BY4" s="748"/>
      <c r="BZ4" s="748"/>
      <c r="CA4" s="748"/>
      <c r="CB4" s="748"/>
      <c r="CD4" s="730" t="s">
        <v>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6" t="s">
        <v>226</v>
      </c>
      <c r="C5" s="697"/>
      <c r="D5" s="697"/>
      <c r="E5" s="697"/>
      <c r="F5" s="697"/>
      <c r="G5" s="697"/>
      <c r="H5" s="697"/>
      <c r="I5" s="697"/>
      <c r="J5" s="697"/>
      <c r="K5" s="697"/>
      <c r="L5" s="697"/>
      <c r="M5" s="697"/>
      <c r="N5" s="697"/>
      <c r="O5" s="697"/>
      <c r="P5" s="697"/>
      <c r="Q5" s="698"/>
      <c r="R5" s="681">
        <v>479137</v>
      </c>
      <c r="S5" s="682"/>
      <c r="T5" s="682"/>
      <c r="U5" s="682"/>
      <c r="V5" s="682"/>
      <c r="W5" s="682"/>
      <c r="X5" s="682"/>
      <c r="Y5" s="725"/>
      <c r="Z5" s="743">
        <v>5.4</v>
      </c>
      <c r="AA5" s="743"/>
      <c r="AB5" s="743"/>
      <c r="AC5" s="743"/>
      <c r="AD5" s="744">
        <v>438274</v>
      </c>
      <c r="AE5" s="744"/>
      <c r="AF5" s="744"/>
      <c r="AG5" s="744"/>
      <c r="AH5" s="744"/>
      <c r="AI5" s="744"/>
      <c r="AJ5" s="744"/>
      <c r="AK5" s="744"/>
      <c r="AL5" s="726">
        <v>10.1</v>
      </c>
      <c r="AM5" s="701"/>
      <c r="AN5" s="701"/>
      <c r="AO5" s="727"/>
      <c r="AP5" s="696" t="s">
        <v>227</v>
      </c>
      <c r="AQ5" s="697"/>
      <c r="AR5" s="697"/>
      <c r="AS5" s="697"/>
      <c r="AT5" s="697"/>
      <c r="AU5" s="697"/>
      <c r="AV5" s="697"/>
      <c r="AW5" s="697"/>
      <c r="AX5" s="697"/>
      <c r="AY5" s="697"/>
      <c r="AZ5" s="697"/>
      <c r="BA5" s="697"/>
      <c r="BB5" s="697"/>
      <c r="BC5" s="697"/>
      <c r="BD5" s="697"/>
      <c r="BE5" s="697"/>
      <c r="BF5" s="698"/>
      <c r="BG5" s="628">
        <v>479137</v>
      </c>
      <c r="BH5" s="629"/>
      <c r="BI5" s="629"/>
      <c r="BJ5" s="629"/>
      <c r="BK5" s="629"/>
      <c r="BL5" s="629"/>
      <c r="BM5" s="629"/>
      <c r="BN5" s="630"/>
      <c r="BO5" s="655">
        <v>100</v>
      </c>
      <c r="BP5" s="655"/>
      <c r="BQ5" s="655"/>
      <c r="BR5" s="655"/>
      <c r="BS5" s="656">
        <v>40863</v>
      </c>
      <c r="BT5" s="656"/>
      <c r="BU5" s="656"/>
      <c r="BV5" s="656"/>
      <c r="BW5" s="656"/>
      <c r="BX5" s="656"/>
      <c r="BY5" s="656"/>
      <c r="BZ5" s="656"/>
      <c r="CA5" s="656"/>
      <c r="CB5" s="714"/>
      <c r="CD5" s="730" t="s">
        <v>222</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220</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2">
      <c r="B6" s="625" t="s">
        <v>231</v>
      </c>
      <c r="C6" s="626"/>
      <c r="D6" s="626"/>
      <c r="E6" s="626"/>
      <c r="F6" s="626"/>
      <c r="G6" s="626"/>
      <c r="H6" s="626"/>
      <c r="I6" s="626"/>
      <c r="J6" s="626"/>
      <c r="K6" s="626"/>
      <c r="L6" s="626"/>
      <c r="M6" s="626"/>
      <c r="N6" s="626"/>
      <c r="O6" s="626"/>
      <c r="P6" s="626"/>
      <c r="Q6" s="627"/>
      <c r="R6" s="628">
        <v>101250</v>
      </c>
      <c r="S6" s="629"/>
      <c r="T6" s="629"/>
      <c r="U6" s="629"/>
      <c r="V6" s="629"/>
      <c r="W6" s="629"/>
      <c r="X6" s="629"/>
      <c r="Y6" s="630"/>
      <c r="Z6" s="655">
        <v>1.1000000000000001</v>
      </c>
      <c r="AA6" s="655"/>
      <c r="AB6" s="655"/>
      <c r="AC6" s="655"/>
      <c r="AD6" s="656">
        <v>101250</v>
      </c>
      <c r="AE6" s="656"/>
      <c r="AF6" s="656"/>
      <c r="AG6" s="656"/>
      <c r="AH6" s="656"/>
      <c r="AI6" s="656"/>
      <c r="AJ6" s="656"/>
      <c r="AK6" s="656"/>
      <c r="AL6" s="631">
        <v>2.2999999999999998</v>
      </c>
      <c r="AM6" s="632"/>
      <c r="AN6" s="632"/>
      <c r="AO6" s="657"/>
      <c r="AP6" s="625" t="s">
        <v>232</v>
      </c>
      <c r="AQ6" s="626"/>
      <c r="AR6" s="626"/>
      <c r="AS6" s="626"/>
      <c r="AT6" s="626"/>
      <c r="AU6" s="626"/>
      <c r="AV6" s="626"/>
      <c r="AW6" s="626"/>
      <c r="AX6" s="626"/>
      <c r="AY6" s="626"/>
      <c r="AZ6" s="626"/>
      <c r="BA6" s="626"/>
      <c r="BB6" s="626"/>
      <c r="BC6" s="626"/>
      <c r="BD6" s="626"/>
      <c r="BE6" s="626"/>
      <c r="BF6" s="627"/>
      <c r="BG6" s="628">
        <v>479137</v>
      </c>
      <c r="BH6" s="629"/>
      <c r="BI6" s="629"/>
      <c r="BJ6" s="629"/>
      <c r="BK6" s="629"/>
      <c r="BL6" s="629"/>
      <c r="BM6" s="629"/>
      <c r="BN6" s="630"/>
      <c r="BO6" s="655">
        <v>100</v>
      </c>
      <c r="BP6" s="655"/>
      <c r="BQ6" s="655"/>
      <c r="BR6" s="655"/>
      <c r="BS6" s="656">
        <v>40863</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58589</v>
      </c>
      <c r="CS6" s="629"/>
      <c r="CT6" s="629"/>
      <c r="CU6" s="629"/>
      <c r="CV6" s="629"/>
      <c r="CW6" s="629"/>
      <c r="CX6" s="629"/>
      <c r="CY6" s="630"/>
      <c r="CZ6" s="726">
        <v>0.7</v>
      </c>
      <c r="DA6" s="701"/>
      <c r="DB6" s="701"/>
      <c r="DC6" s="729"/>
      <c r="DD6" s="634" t="s">
        <v>173</v>
      </c>
      <c r="DE6" s="629"/>
      <c r="DF6" s="629"/>
      <c r="DG6" s="629"/>
      <c r="DH6" s="629"/>
      <c r="DI6" s="629"/>
      <c r="DJ6" s="629"/>
      <c r="DK6" s="629"/>
      <c r="DL6" s="629"/>
      <c r="DM6" s="629"/>
      <c r="DN6" s="629"/>
      <c r="DO6" s="629"/>
      <c r="DP6" s="630"/>
      <c r="DQ6" s="634">
        <v>58589</v>
      </c>
      <c r="DR6" s="629"/>
      <c r="DS6" s="629"/>
      <c r="DT6" s="629"/>
      <c r="DU6" s="629"/>
      <c r="DV6" s="629"/>
      <c r="DW6" s="629"/>
      <c r="DX6" s="629"/>
      <c r="DY6" s="629"/>
      <c r="DZ6" s="629"/>
      <c r="EA6" s="629"/>
      <c r="EB6" s="629"/>
      <c r="EC6" s="672"/>
    </row>
    <row r="7" spans="2:143" ht="11.25" customHeight="1" x14ac:dyDescent="0.2">
      <c r="B7" s="625" t="s">
        <v>234</v>
      </c>
      <c r="C7" s="626"/>
      <c r="D7" s="626"/>
      <c r="E7" s="626"/>
      <c r="F7" s="626"/>
      <c r="G7" s="626"/>
      <c r="H7" s="626"/>
      <c r="I7" s="626"/>
      <c r="J7" s="626"/>
      <c r="K7" s="626"/>
      <c r="L7" s="626"/>
      <c r="M7" s="626"/>
      <c r="N7" s="626"/>
      <c r="O7" s="626"/>
      <c r="P7" s="626"/>
      <c r="Q7" s="627"/>
      <c r="R7" s="628">
        <v>432</v>
      </c>
      <c r="S7" s="629"/>
      <c r="T7" s="629"/>
      <c r="U7" s="629"/>
      <c r="V7" s="629"/>
      <c r="W7" s="629"/>
      <c r="X7" s="629"/>
      <c r="Y7" s="630"/>
      <c r="Z7" s="655">
        <v>0</v>
      </c>
      <c r="AA7" s="655"/>
      <c r="AB7" s="655"/>
      <c r="AC7" s="655"/>
      <c r="AD7" s="656">
        <v>432</v>
      </c>
      <c r="AE7" s="656"/>
      <c r="AF7" s="656"/>
      <c r="AG7" s="656"/>
      <c r="AH7" s="656"/>
      <c r="AI7" s="656"/>
      <c r="AJ7" s="656"/>
      <c r="AK7" s="656"/>
      <c r="AL7" s="631">
        <v>0</v>
      </c>
      <c r="AM7" s="632"/>
      <c r="AN7" s="632"/>
      <c r="AO7" s="657"/>
      <c r="AP7" s="625" t="s">
        <v>235</v>
      </c>
      <c r="AQ7" s="626"/>
      <c r="AR7" s="626"/>
      <c r="AS7" s="626"/>
      <c r="AT7" s="626"/>
      <c r="AU7" s="626"/>
      <c r="AV7" s="626"/>
      <c r="AW7" s="626"/>
      <c r="AX7" s="626"/>
      <c r="AY7" s="626"/>
      <c r="AZ7" s="626"/>
      <c r="BA7" s="626"/>
      <c r="BB7" s="626"/>
      <c r="BC7" s="626"/>
      <c r="BD7" s="626"/>
      <c r="BE7" s="626"/>
      <c r="BF7" s="627"/>
      <c r="BG7" s="628">
        <v>159438</v>
      </c>
      <c r="BH7" s="629"/>
      <c r="BI7" s="629"/>
      <c r="BJ7" s="629"/>
      <c r="BK7" s="629"/>
      <c r="BL7" s="629"/>
      <c r="BM7" s="629"/>
      <c r="BN7" s="630"/>
      <c r="BO7" s="655">
        <v>33.299999999999997</v>
      </c>
      <c r="BP7" s="655"/>
      <c r="BQ7" s="655"/>
      <c r="BR7" s="655"/>
      <c r="BS7" s="656">
        <v>6004</v>
      </c>
      <c r="BT7" s="656"/>
      <c r="BU7" s="656"/>
      <c r="BV7" s="656"/>
      <c r="BW7" s="656"/>
      <c r="BX7" s="656"/>
      <c r="BY7" s="656"/>
      <c r="BZ7" s="656"/>
      <c r="CA7" s="656"/>
      <c r="CB7" s="714"/>
      <c r="CD7" s="662" t="s">
        <v>236</v>
      </c>
      <c r="CE7" s="663"/>
      <c r="CF7" s="663"/>
      <c r="CG7" s="663"/>
      <c r="CH7" s="663"/>
      <c r="CI7" s="663"/>
      <c r="CJ7" s="663"/>
      <c r="CK7" s="663"/>
      <c r="CL7" s="663"/>
      <c r="CM7" s="663"/>
      <c r="CN7" s="663"/>
      <c r="CO7" s="663"/>
      <c r="CP7" s="663"/>
      <c r="CQ7" s="664"/>
      <c r="CR7" s="628">
        <v>1404214</v>
      </c>
      <c r="CS7" s="629"/>
      <c r="CT7" s="629"/>
      <c r="CU7" s="629"/>
      <c r="CV7" s="629"/>
      <c r="CW7" s="629"/>
      <c r="CX7" s="629"/>
      <c r="CY7" s="630"/>
      <c r="CZ7" s="655">
        <v>16.399999999999999</v>
      </c>
      <c r="DA7" s="655"/>
      <c r="DB7" s="655"/>
      <c r="DC7" s="655"/>
      <c r="DD7" s="634">
        <v>116818</v>
      </c>
      <c r="DE7" s="629"/>
      <c r="DF7" s="629"/>
      <c r="DG7" s="629"/>
      <c r="DH7" s="629"/>
      <c r="DI7" s="629"/>
      <c r="DJ7" s="629"/>
      <c r="DK7" s="629"/>
      <c r="DL7" s="629"/>
      <c r="DM7" s="629"/>
      <c r="DN7" s="629"/>
      <c r="DO7" s="629"/>
      <c r="DP7" s="630"/>
      <c r="DQ7" s="634">
        <v>907098</v>
      </c>
      <c r="DR7" s="629"/>
      <c r="DS7" s="629"/>
      <c r="DT7" s="629"/>
      <c r="DU7" s="629"/>
      <c r="DV7" s="629"/>
      <c r="DW7" s="629"/>
      <c r="DX7" s="629"/>
      <c r="DY7" s="629"/>
      <c r="DZ7" s="629"/>
      <c r="EA7" s="629"/>
      <c r="EB7" s="629"/>
      <c r="EC7" s="672"/>
    </row>
    <row r="8" spans="2:143" ht="11.25" customHeight="1" x14ac:dyDescent="0.2">
      <c r="B8" s="625" t="s">
        <v>237</v>
      </c>
      <c r="C8" s="626"/>
      <c r="D8" s="626"/>
      <c r="E8" s="626"/>
      <c r="F8" s="626"/>
      <c r="G8" s="626"/>
      <c r="H8" s="626"/>
      <c r="I8" s="626"/>
      <c r="J8" s="626"/>
      <c r="K8" s="626"/>
      <c r="L8" s="626"/>
      <c r="M8" s="626"/>
      <c r="N8" s="626"/>
      <c r="O8" s="626"/>
      <c r="P8" s="626"/>
      <c r="Q8" s="627"/>
      <c r="R8" s="628">
        <v>1628</v>
      </c>
      <c r="S8" s="629"/>
      <c r="T8" s="629"/>
      <c r="U8" s="629"/>
      <c r="V8" s="629"/>
      <c r="W8" s="629"/>
      <c r="X8" s="629"/>
      <c r="Y8" s="630"/>
      <c r="Z8" s="655">
        <v>0</v>
      </c>
      <c r="AA8" s="655"/>
      <c r="AB8" s="655"/>
      <c r="AC8" s="655"/>
      <c r="AD8" s="656">
        <v>1628</v>
      </c>
      <c r="AE8" s="656"/>
      <c r="AF8" s="656"/>
      <c r="AG8" s="656"/>
      <c r="AH8" s="656"/>
      <c r="AI8" s="656"/>
      <c r="AJ8" s="656"/>
      <c r="AK8" s="656"/>
      <c r="AL8" s="631">
        <v>0</v>
      </c>
      <c r="AM8" s="632"/>
      <c r="AN8" s="632"/>
      <c r="AO8" s="657"/>
      <c r="AP8" s="625" t="s">
        <v>238</v>
      </c>
      <c r="AQ8" s="626"/>
      <c r="AR8" s="626"/>
      <c r="AS8" s="626"/>
      <c r="AT8" s="626"/>
      <c r="AU8" s="626"/>
      <c r="AV8" s="626"/>
      <c r="AW8" s="626"/>
      <c r="AX8" s="626"/>
      <c r="AY8" s="626"/>
      <c r="AZ8" s="626"/>
      <c r="BA8" s="626"/>
      <c r="BB8" s="626"/>
      <c r="BC8" s="626"/>
      <c r="BD8" s="626"/>
      <c r="BE8" s="626"/>
      <c r="BF8" s="627"/>
      <c r="BG8" s="628">
        <v>7655</v>
      </c>
      <c r="BH8" s="629"/>
      <c r="BI8" s="629"/>
      <c r="BJ8" s="629"/>
      <c r="BK8" s="629"/>
      <c r="BL8" s="629"/>
      <c r="BM8" s="629"/>
      <c r="BN8" s="630"/>
      <c r="BO8" s="655">
        <v>1.6</v>
      </c>
      <c r="BP8" s="655"/>
      <c r="BQ8" s="655"/>
      <c r="BR8" s="655"/>
      <c r="BS8" s="656" t="s">
        <v>173</v>
      </c>
      <c r="BT8" s="656"/>
      <c r="BU8" s="656"/>
      <c r="BV8" s="656"/>
      <c r="BW8" s="656"/>
      <c r="BX8" s="656"/>
      <c r="BY8" s="656"/>
      <c r="BZ8" s="656"/>
      <c r="CA8" s="656"/>
      <c r="CB8" s="714"/>
      <c r="CD8" s="662" t="s">
        <v>239</v>
      </c>
      <c r="CE8" s="663"/>
      <c r="CF8" s="663"/>
      <c r="CG8" s="663"/>
      <c r="CH8" s="663"/>
      <c r="CI8" s="663"/>
      <c r="CJ8" s="663"/>
      <c r="CK8" s="663"/>
      <c r="CL8" s="663"/>
      <c r="CM8" s="663"/>
      <c r="CN8" s="663"/>
      <c r="CO8" s="663"/>
      <c r="CP8" s="663"/>
      <c r="CQ8" s="664"/>
      <c r="CR8" s="628">
        <v>1366992</v>
      </c>
      <c r="CS8" s="629"/>
      <c r="CT8" s="629"/>
      <c r="CU8" s="629"/>
      <c r="CV8" s="629"/>
      <c r="CW8" s="629"/>
      <c r="CX8" s="629"/>
      <c r="CY8" s="630"/>
      <c r="CZ8" s="655">
        <v>15.9</v>
      </c>
      <c r="DA8" s="655"/>
      <c r="DB8" s="655"/>
      <c r="DC8" s="655"/>
      <c r="DD8" s="634">
        <v>39480</v>
      </c>
      <c r="DE8" s="629"/>
      <c r="DF8" s="629"/>
      <c r="DG8" s="629"/>
      <c r="DH8" s="629"/>
      <c r="DI8" s="629"/>
      <c r="DJ8" s="629"/>
      <c r="DK8" s="629"/>
      <c r="DL8" s="629"/>
      <c r="DM8" s="629"/>
      <c r="DN8" s="629"/>
      <c r="DO8" s="629"/>
      <c r="DP8" s="630"/>
      <c r="DQ8" s="634">
        <v>840896</v>
      </c>
      <c r="DR8" s="629"/>
      <c r="DS8" s="629"/>
      <c r="DT8" s="629"/>
      <c r="DU8" s="629"/>
      <c r="DV8" s="629"/>
      <c r="DW8" s="629"/>
      <c r="DX8" s="629"/>
      <c r="DY8" s="629"/>
      <c r="DZ8" s="629"/>
      <c r="EA8" s="629"/>
      <c r="EB8" s="629"/>
      <c r="EC8" s="672"/>
    </row>
    <row r="9" spans="2:143" ht="11.25" customHeight="1" x14ac:dyDescent="0.2">
      <c r="B9" s="625" t="s">
        <v>240</v>
      </c>
      <c r="C9" s="626"/>
      <c r="D9" s="626"/>
      <c r="E9" s="626"/>
      <c r="F9" s="626"/>
      <c r="G9" s="626"/>
      <c r="H9" s="626"/>
      <c r="I9" s="626"/>
      <c r="J9" s="626"/>
      <c r="K9" s="626"/>
      <c r="L9" s="626"/>
      <c r="M9" s="626"/>
      <c r="N9" s="626"/>
      <c r="O9" s="626"/>
      <c r="P9" s="626"/>
      <c r="Q9" s="627"/>
      <c r="R9" s="628">
        <v>1504</v>
      </c>
      <c r="S9" s="629"/>
      <c r="T9" s="629"/>
      <c r="U9" s="629"/>
      <c r="V9" s="629"/>
      <c r="W9" s="629"/>
      <c r="X9" s="629"/>
      <c r="Y9" s="630"/>
      <c r="Z9" s="655">
        <v>0</v>
      </c>
      <c r="AA9" s="655"/>
      <c r="AB9" s="655"/>
      <c r="AC9" s="655"/>
      <c r="AD9" s="656">
        <v>1504</v>
      </c>
      <c r="AE9" s="656"/>
      <c r="AF9" s="656"/>
      <c r="AG9" s="656"/>
      <c r="AH9" s="656"/>
      <c r="AI9" s="656"/>
      <c r="AJ9" s="656"/>
      <c r="AK9" s="656"/>
      <c r="AL9" s="631">
        <v>0</v>
      </c>
      <c r="AM9" s="632"/>
      <c r="AN9" s="632"/>
      <c r="AO9" s="657"/>
      <c r="AP9" s="625" t="s">
        <v>241</v>
      </c>
      <c r="AQ9" s="626"/>
      <c r="AR9" s="626"/>
      <c r="AS9" s="626"/>
      <c r="AT9" s="626"/>
      <c r="AU9" s="626"/>
      <c r="AV9" s="626"/>
      <c r="AW9" s="626"/>
      <c r="AX9" s="626"/>
      <c r="AY9" s="626"/>
      <c r="AZ9" s="626"/>
      <c r="BA9" s="626"/>
      <c r="BB9" s="626"/>
      <c r="BC9" s="626"/>
      <c r="BD9" s="626"/>
      <c r="BE9" s="626"/>
      <c r="BF9" s="627"/>
      <c r="BG9" s="628">
        <v>123406</v>
      </c>
      <c r="BH9" s="629"/>
      <c r="BI9" s="629"/>
      <c r="BJ9" s="629"/>
      <c r="BK9" s="629"/>
      <c r="BL9" s="629"/>
      <c r="BM9" s="629"/>
      <c r="BN9" s="630"/>
      <c r="BO9" s="655">
        <v>25.8</v>
      </c>
      <c r="BP9" s="655"/>
      <c r="BQ9" s="655"/>
      <c r="BR9" s="655"/>
      <c r="BS9" s="656" t="s">
        <v>173</v>
      </c>
      <c r="BT9" s="656"/>
      <c r="BU9" s="656"/>
      <c r="BV9" s="656"/>
      <c r="BW9" s="656"/>
      <c r="BX9" s="656"/>
      <c r="BY9" s="656"/>
      <c r="BZ9" s="656"/>
      <c r="CA9" s="656"/>
      <c r="CB9" s="714"/>
      <c r="CD9" s="662" t="s">
        <v>242</v>
      </c>
      <c r="CE9" s="663"/>
      <c r="CF9" s="663"/>
      <c r="CG9" s="663"/>
      <c r="CH9" s="663"/>
      <c r="CI9" s="663"/>
      <c r="CJ9" s="663"/>
      <c r="CK9" s="663"/>
      <c r="CL9" s="663"/>
      <c r="CM9" s="663"/>
      <c r="CN9" s="663"/>
      <c r="CO9" s="663"/>
      <c r="CP9" s="663"/>
      <c r="CQ9" s="664"/>
      <c r="CR9" s="628">
        <v>959963</v>
      </c>
      <c r="CS9" s="629"/>
      <c r="CT9" s="629"/>
      <c r="CU9" s="629"/>
      <c r="CV9" s="629"/>
      <c r="CW9" s="629"/>
      <c r="CX9" s="629"/>
      <c r="CY9" s="630"/>
      <c r="CZ9" s="655">
        <v>11.2</v>
      </c>
      <c r="DA9" s="655"/>
      <c r="DB9" s="655"/>
      <c r="DC9" s="655"/>
      <c r="DD9" s="634">
        <v>410</v>
      </c>
      <c r="DE9" s="629"/>
      <c r="DF9" s="629"/>
      <c r="DG9" s="629"/>
      <c r="DH9" s="629"/>
      <c r="DI9" s="629"/>
      <c r="DJ9" s="629"/>
      <c r="DK9" s="629"/>
      <c r="DL9" s="629"/>
      <c r="DM9" s="629"/>
      <c r="DN9" s="629"/>
      <c r="DO9" s="629"/>
      <c r="DP9" s="630"/>
      <c r="DQ9" s="634">
        <v>739945</v>
      </c>
      <c r="DR9" s="629"/>
      <c r="DS9" s="629"/>
      <c r="DT9" s="629"/>
      <c r="DU9" s="629"/>
      <c r="DV9" s="629"/>
      <c r="DW9" s="629"/>
      <c r="DX9" s="629"/>
      <c r="DY9" s="629"/>
      <c r="DZ9" s="629"/>
      <c r="EA9" s="629"/>
      <c r="EB9" s="629"/>
      <c r="EC9" s="672"/>
    </row>
    <row r="10" spans="2:143" ht="11.25" customHeight="1" x14ac:dyDescent="0.2">
      <c r="B10" s="625" t="s">
        <v>243</v>
      </c>
      <c r="C10" s="626"/>
      <c r="D10" s="626"/>
      <c r="E10" s="626"/>
      <c r="F10" s="626"/>
      <c r="G10" s="626"/>
      <c r="H10" s="626"/>
      <c r="I10" s="626"/>
      <c r="J10" s="626"/>
      <c r="K10" s="626"/>
      <c r="L10" s="626"/>
      <c r="M10" s="626"/>
      <c r="N10" s="626"/>
      <c r="O10" s="626"/>
      <c r="P10" s="626"/>
      <c r="Q10" s="627"/>
      <c r="R10" s="628" t="s">
        <v>173</v>
      </c>
      <c r="S10" s="629"/>
      <c r="T10" s="629"/>
      <c r="U10" s="629"/>
      <c r="V10" s="629"/>
      <c r="W10" s="629"/>
      <c r="X10" s="629"/>
      <c r="Y10" s="630"/>
      <c r="Z10" s="655" t="s">
        <v>173</v>
      </c>
      <c r="AA10" s="655"/>
      <c r="AB10" s="655"/>
      <c r="AC10" s="655"/>
      <c r="AD10" s="656" t="s">
        <v>173</v>
      </c>
      <c r="AE10" s="656"/>
      <c r="AF10" s="656"/>
      <c r="AG10" s="656"/>
      <c r="AH10" s="656"/>
      <c r="AI10" s="656"/>
      <c r="AJ10" s="656"/>
      <c r="AK10" s="656"/>
      <c r="AL10" s="631" t="s">
        <v>173</v>
      </c>
      <c r="AM10" s="632"/>
      <c r="AN10" s="632"/>
      <c r="AO10" s="657"/>
      <c r="AP10" s="625" t="s">
        <v>244</v>
      </c>
      <c r="AQ10" s="626"/>
      <c r="AR10" s="626"/>
      <c r="AS10" s="626"/>
      <c r="AT10" s="626"/>
      <c r="AU10" s="626"/>
      <c r="AV10" s="626"/>
      <c r="AW10" s="626"/>
      <c r="AX10" s="626"/>
      <c r="AY10" s="626"/>
      <c r="AZ10" s="626"/>
      <c r="BA10" s="626"/>
      <c r="BB10" s="626"/>
      <c r="BC10" s="626"/>
      <c r="BD10" s="626"/>
      <c r="BE10" s="626"/>
      <c r="BF10" s="627"/>
      <c r="BG10" s="628">
        <v>17752</v>
      </c>
      <c r="BH10" s="629"/>
      <c r="BI10" s="629"/>
      <c r="BJ10" s="629"/>
      <c r="BK10" s="629"/>
      <c r="BL10" s="629"/>
      <c r="BM10" s="629"/>
      <c r="BN10" s="630"/>
      <c r="BO10" s="655">
        <v>3.7</v>
      </c>
      <c r="BP10" s="655"/>
      <c r="BQ10" s="655"/>
      <c r="BR10" s="655"/>
      <c r="BS10" s="656">
        <v>2970</v>
      </c>
      <c r="BT10" s="656"/>
      <c r="BU10" s="656"/>
      <c r="BV10" s="656"/>
      <c r="BW10" s="656"/>
      <c r="BX10" s="656"/>
      <c r="BY10" s="656"/>
      <c r="BZ10" s="656"/>
      <c r="CA10" s="656"/>
      <c r="CB10" s="714"/>
      <c r="CD10" s="662" t="s">
        <v>245</v>
      </c>
      <c r="CE10" s="663"/>
      <c r="CF10" s="663"/>
      <c r="CG10" s="663"/>
      <c r="CH10" s="663"/>
      <c r="CI10" s="663"/>
      <c r="CJ10" s="663"/>
      <c r="CK10" s="663"/>
      <c r="CL10" s="663"/>
      <c r="CM10" s="663"/>
      <c r="CN10" s="663"/>
      <c r="CO10" s="663"/>
      <c r="CP10" s="663"/>
      <c r="CQ10" s="664"/>
      <c r="CR10" s="628" t="s">
        <v>173</v>
      </c>
      <c r="CS10" s="629"/>
      <c r="CT10" s="629"/>
      <c r="CU10" s="629"/>
      <c r="CV10" s="629"/>
      <c r="CW10" s="629"/>
      <c r="CX10" s="629"/>
      <c r="CY10" s="630"/>
      <c r="CZ10" s="655" t="s">
        <v>173</v>
      </c>
      <c r="DA10" s="655"/>
      <c r="DB10" s="655"/>
      <c r="DC10" s="655"/>
      <c r="DD10" s="634" t="s">
        <v>173</v>
      </c>
      <c r="DE10" s="629"/>
      <c r="DF10" s="629"/>
      <c r="DG10" s="629"/>
      <c r="DH10" s="629"/>
      <c r="DI10" s="629"/>
      <c r="DJ10" s="629"/>
      <c r="DK10" s="629"/>
      <c r="DL10" s="629"/>
      <c r="DM10" s="629"/>
      <c r="DN10" s="629"/>
      <c r="DO10" s="629"/>
      <c r="DP10" s="630"/>
      <c r="DQ10" s="634" t="s">
        <v>173</v>
      </c>
      <c r="DR10" s="629"/>
      <c r="DS10" s="629"/>
      <c r="DT10" s="629"/>
      <c r="DU10" s="629"/>
      <c r="DV10" s="629"/>
      <c r="DW10" s="629"/>
      <c r="DX10" s="629"/>
      <c r="DY10" s="629"/>
      <c r="DZ10" s="629"/>
      <c r="EA10" s="629"/>
      <c r="EB10" s="629"/>
      <c r="EC10" s="672"/>
    </row>
    <row r="11" spans="2:143" ht="11.25" customHeight="1" x14ac:dyDescent="0.2">
      <c r="B11" s="625" t="s">
        <v>246</v>
      </c>
      <c r="C11" s="626"/>
      <c r="D11" s="626"/>
      <c r="E11" s="626"/>
      <c r="F11" s="626"/>
      <c r="G11" s="626"/>
      <c r="H11" s="626"/>
      <c r="I11" s="626"/>
      <c r="J11" s="626"/>
      <c r="K11" s="626"/>
      <c r="L11" s="626"/>
      <c r="M11" s="626"/>
      <c r="N11" s="626"/>
      <c r="O11" s="626"/>
      <c r="P11" s="626"/>
      <c r="Q11" s="627"/>
      <c r="R11" s="628">
        <v>115257</v>
      </c>
      <c r="S11" s="629"/>
      <c r="T11" s="629"/>
      <c r="U11" s="629"/>
      <c r="V11" s="629"/>
      <c r="W11" s="629"/>
      <c r="X11" s="629"/>
      <c r="Y11" s="630"/>
      <c r="Z11" s="631">
        <v>1.3</v>
      </c>
      <c r="AA11" s="632"/>
      <c r="AB11" s="632"/>
      <c r="AC11" s="633"/>
      <c r="AD11" s="634">
        <v>115257</v>
      </c>
      <c r="AE11" s="629"/>
      <c r="AF11" s="629"/>
      <c r="AG11" s="629"/>
      <c r="AH11" s="629"/>
      <c r="AI11" s="629"/>
      <c r="AJ11" s="629"/>
      <c r="AK11" s="630"/>
      <c r="AL11" s="631">
        <v>2.6</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v>10625</v>
      </c>
      <c r="BH11" s="629"/>
      <c r="BI11" s="629"/>
      <c r="BJ11" s="629"/>
      <c r="BK11" s="629"/>
      <c r="BL11" s="629"/>
      <c r="BM11" s="629"/>
      <c r="BN11" s="630"/>
      <c r="BO11" s="655">
        <v>2.2000000000000002</v>
      </c>
      <c r="BP11" s="655"/>
      <c r="BQ11" s="655"/>
      <c r="BR11" s="655"/>
      <c r="BS11" s="656">
        <v>3034</v>
      </c>
      <c r="BT11" s="656"/>
      <c r="BU11" s="656"/>
      <c r="BV11" s="656"/>
      <c r="BW11" s="656"/>
      <c r="BX11" s="656"/>
      <c r="BY11" s="656"/>
      <c r="BZ11" s="656"/>
      <c r="CA11" s="656"/>
      <c r="CB11" s="714"/>
      <c r="CD11" s="662" t="s">
        <v>248</v>
      </c>
      <c r="CE11" s="663"/>
      <c r="CF11" s="663"/>
      <c r="CG11" s="663"/>
      <c r="CH11" s="663"/>
      <c r="CI11" s="663"/>
      <c r="CJ11" s="663"/>
      <c r="CK11" s="663"/>
      <c r="CL11" s="663"/>
      <c r="CM11" s="663"/>
      <c r="CN11" s="663"/>
      <c r="CO11" s="663"/>
      <c r="CP11" s="663"/>
      <c r="CQ11" s="664"/>
      <c r="CR11" s="628">
        <v>767993</v>
      </c>
      <c r="CS11" s="629"/>
      <c r="CT11" s="629"/>
      <c r="CU11" s="629"/>
      <c r="CV11" s="629"/>
      <c r="CW11" s="629"/>
      <c r="CX11" s="629"/>
      <c r="CY11" s="630"/>
      <c r="CZ11" s="655">
        <v>9</v>
      </c>
      <c r="DA11" s="655"/>
      <c r="DB11" s="655"/>
      <c r="DC11" s="655"/>
      <c r="DD11" s="634">
        <v>248675</v>
      </c>
      <c r="DE11" s="629"/>
      <c r="DF11" s="629"/>
      <c r="DG11" s="629"/>
      <c r="DH11" s="629"/>
      <c r="DI11" s="629"/>
      <c r="DJ11" s="629"/>
      <c r="DK11" s="629"/>
      <c r="DL11" s="629"/>
      <c r="DM11" s="629"/>
      <c r="DN11" s="629"/>
      <c r="DO11" s="629"/>
      <c r="DP11" s="630"/>
      <c r="DQ11" s="634">
        <v>240330</v>
      </c>
      <c r="DR11" s="629"/>
      <c r="DS11" s="629"/>
      <c r="DT11" s="629"/>
      <c r="DU11" s="629"/>
      <c r="DV11" s="629"/>
      <c r="DW11" s="629"/>
      <c r="DX11" s="629"/>
      <c r="DY11" s="629"/>
      <c r="DZ11" s="629"/>
      <c r="EA11" s="629"/>
      <c r="EB11" s="629"/>
      <c r="EC11" s="672"/>
    </row>
    <row r="12" spans="2:143" ht="11.25" customHeight="1" x14ac:dyDescent="0.2">
      <c r="B12" s="625" t="s">
        <v>249</v>
      </c>
      <c r="C12" s="626"/>
      <c r="D12" s="626"/>
      <c r="E12" s="626"/>
      <c r="F12" s="626"/>
      <c r="G12" s="626"/>
      <c r="H12" s="626"/>
      <c r="I12" s="626"/>
      <c r="J12" s="626"/>
      <c r="K12" s="626"/>
      <c r="L12" s="626"/>
      <c r="M12" s="626"/>
      <c r="N12" s="626"/>
      <c r="O12" s="626"/>
      <c r="P12" s="626"/>
      <c r="Q12" s="627"/>
      <c r="R12" s="628" t="s">
        <v>173</v>
      </c>
      <c r="S12" s="629"/>
      <c r="T12" s="629"/>
      <c r="U12" s="629"/>
      <c r="V12" s="629"/>
      <c r="W12" s="629"/>
      <c r="X12" s="629"/>
      <c r="Y12" s="630"/>
      <c r="Z12" s="655" t="s">
        <v>173</v>
      </c>
      <c r="AA12" s="655"/>
      <c r="AB12" s="655"/>
      <c r="AC12" s="655"/>
      <c r="AD12" s="656" t="s">
        <v>173</v>
      </c>
      <c r="AE12" s="656"/>
      <c r="AF12" s="656"/>
      <c r="AG12" s="656"/>
      <c r="AH12" s="656"/>
      <c r="AI12" s="656"/>
      <c r="AJ12" s="656"/>
      <c r="AK12" s="656"/>
      <c r="AL12" s="631" t="s">
        <v>173</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v>281400</v>
      </c>
      <c r="BH12" s="629"/>
      <c r="BI12" s="629"/>
      <c r="BJ12" s="629"/>
      <c r="BK12" s="629"/>
      <c r="BL12" s="629"/>
      <c r="BM12" s="629"/>
      <c r="BN12" s="630"/>
      <c r="BO12" s="655">
        <v>58.7</v>
      </c>
      <c r="BP12" s="655"/>
      <c r="BQ12" s="655"/>
      <c r="BR12" s="655"/>
      <c r="BS12" s="656">
        <v>34859</v>
      </c>
      <c r="BT12" s="656"/>
      <c r="BU12" s="656"/>
      <c r="BV12" s="656"/>
      <c r="BW12" s="656"/>
      <c r="BX12" s="656"/>
      <c r="BY12" s="656"/>
      <c r="BZ12" s="656"/>
      <c r="CA12" s="656"/>
      <c r="CB12" s="714"/>
      <c r="CD12" s="662" t="s">
        <v>251</v>
      </c>
      <c r="CE12" s="663"/>
      <c r="CF12" s="663"/>
      <c r="CG12" s="663"/>
      <c r="CH12" s="663"/>
      <c r="CI12" s="663"/>
      <c r="CJ12" s="663"/>
      <c r="CK12" s="663"/>
      <c r="CL12" s="663"/>
      <c r="CM12" s="663"/>
      <c r="CN12" s="663"/>
      <c r="CO12" s="663"/>
      <c r="CP12" s="663"/>
      <c r="CQ12" s="664"/>
      <c r="CR12" s="628">
        <v>445747</v>
      </c>
      <c r="CS12" s="629"/>
      <c r="CT12" s="629"/>
      <c r="CU12" s="629"/>
      <c r="CV12" s="629"/>
      <c r="CW12" s="629"/>
      <c r="CX12" s="629"/>
      <c r="CY12" s="630"/>
      <c r="CZ12" s="655">
        <v>5.2</v>
      </c>
      <c r="DA12" s="655"/>
      <c r="DB12" s="655"/>
      <c r="DC12" s="655"/>
      <c r="DD12" s="634">
        <v>12045</v>
      </c>
      <c r="DE12" s="629"/>
      <c r="DF12" s="629"/>
      <c r="DG12" s="629"/>
      <c r="DH12" s="629"/>
      <c r="DI12" s="629"/>
      <c r="DJ12" s="629"/>
      <c r="DK12" s="629"/>
      <c r="DL12" s="629"/>
      <c r="DM12" s="629"/>
      <c r="DN12" s="629"/>
      <c r="DO12" s="629"/>
      <c r="DP12" s="630"/>
      <c r="DQ12" s="634">
        <v>249690</v>
      </c>
      <c r="DR12" s="629"/>
      <c r="DS12" s="629"/>
      <c r="DT12" s="629"/>
      <c r="DU12" s="629"/>
      <c r="DV12" s="629"/>
      <c r="DW12" s="629"/>
      <c r="DX12" s="629"/>
      <c r="DY12" s="629"/>
      <c r="DZ12" s="629"/>
      <c r="EA12" s="629"/>
      <c r="EB12" s="629"/>
      <c r="EC12" s="672"/>
    </row>
    <row r="13" spans="2:143" ht="11.25" customHeight="1" x14ac:dyDescent="0.2">
      <c r="B13" s="625" t="s">
        <v>252</v>
      </c>
      <c r="C13" s="626"/>
      <c r="D13" s="626"/>
      <c r="E13" s="626"/>
      <c r="F13" s="626"/>
      <c r="G13" s="626"/>
      <c r="H13" s="626"/>
      <c r="I13" s="626"/>
      <c r="J13" s="626"/>
      <c r="K13" s="626"/>
      <c r="L13" s="626"/>
      <c r="M13" s="626"/>
      <c r="N13" s="626"/>
      <c r="O13" s="626"/>
      <c r="P13" s="626"/>
      <c r="Q13" s="627"/>
      <c r="R13" s="628" t="s">
        <v>173</v>
      </c>
      <c r="S13" s="629"/>
      <c r="T13" s="629"/>
      <c r="U13" s="629"/>
      <c r="V13" s="629"/>
      <c r="W13" s="629"/>
      <c r="X13" s="629"/>
      <c r="Y13" s="630"/>
      <c r="Z13" s="655" t="s">
        <v>173</v>
      </c>
      <c r="AA13" s="655"/>
      <c r="AB13" s="655"/>
      <c r="AC13" s="655"/>
      <c r="AD13" s="656" t="s">
        <v>173</v>
      </c>
      <c r="AE13" s="656"/>
      <c r="AF13" s="656"/>
      <c r="AG13" s="656"/>
      <c r="AH13" s="656"/>
      <c r="AI13" s="656"/>
      <c r="AJ13" s="656"/>
      <c r="AK13" s="656"/>
      <c r="AL13" s="631" t="s">
        <v>173</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273285</v>
      </c>
      <c r="BH13" s="629"/>
      <c r="BI13" s="629"/>
      <c r="BJ13" s="629"/>
      <c r="BK13" s="629"/>
      <c r="BL13" s="629"/>
      <c r="BM13" s="629"/>
      <c r="BN13" s="630"/>
      <c r="BO13" s="655">
        <v>57</v>
      </c>
      <c r="BP13" s="655"/>
      <c r="BQ13" s="655"/>
      <c r="BR13" s="655"/>
      <c r="BS13" s="656">
        <v>34859</v>
      </c>
      <c r="BT13" s="656"/>
      <c r="BU13" s="656"/>
      <c r="BV13" s="656"/>
      <c r="BW13" s="656"/>
      <c r="BX13" s="656"/>
      <c r="BY13" s="656"/>
      <c r="BZ13" s="656"/>
      <c r="CA13" s="656"/>
      <c r="CB13" s="714"/>
      <c r="CD13" s="662" t="s">
        <v>254</v>
      </c>
      <c r="CE13" s="663"/>
      <c r="CF13" s="663"/>
      <c r="CG13" s="663"/>
      <c r="CH13" s="663"/>
      <c r="CI13" s="663"/>
      <c r="CJ13" s="663"/>
      <c r="CK13" s="663"/>
      <c r="CL13" s="663"/>
      <c r="CM13" s="663"/>
      <c r="CN13" s="663"/>
      <c r="CO13" s="663"/>
      <c r="CP13" s="663"/>
      <c r="CQ13" s="664"/>
      <c r="CR13" s="628">
        <v>895141</v>
      </c>
      <c r="CS13" s="629"/>
      <c r="CT13" s="629"/>
      <c r="CU13" s="629"/>
      <c r="CV13" s="629"/>
      <c r="CW13" s="629"/>
      <c r="CX13" s="629"/>
      <c r="CY13" s="630"/>
      <c r="CZ13" s="655">
        <v>10.4</v>
      </c>
      <c r="DA13" s="655"/>
      <c r="DB13" s="655"/>
      <c r="DC13" s="655"/>
      <c r="DD13" s="634">
        <v>507398</v>
      </c>
      <c r="DE13" s="629"/>
      <c r="DF13" s="629"/>
      <c r="DG13" s="629"/>
      <c r="DH13" s="629"/>
      <c r="DI13" s="629"/>
      <c r="DJ13" s="629"/>
      <c r="DK13" s="629"/>
      <c r="DL13" s="629"/>
      <c r="DM13" s="629"/>
      <c r="DN13" s="629"/>
      <c r="DO13" s="629"/>
      <c r="DP13" s="630"/>
      <c r="DQ13" s="634">
        <v>379450</v>
      </c>
      <c r="DR13" s="629"/>
      <c r="DS13" s="629"/>
      <c r="DT13" s="629"/>
      <c r="DU13" s="629"/>
      <c r="DV13" s="629"/>
      <c r="DW13" s="629"/>
      <c r="DX13" s="629"/>
      <c r="DY13" s="629"/>
      <c r="DZ13" s="629"/>
      <c r="EA13" s="629"/>
      <c r="EB13" s="629"/>
      <c r="EC13" s="672"/>
    </row>
    <row r="14" spans="2:143" ht="11.25" customHeight="1" x14ac:dyDescent="0.2">
      <c r="B14" s="625" t="s">
        <v>255</v>
      </c>
      <c r="C14" s="626"/>
      <c r="D14" s="626"/>
      <c r="E14" s="626"/>
      <c r="F14" s="626"/>
      <c r="G14" s="626"/>
      <c r="H14" s="626"/>
      <c r="I14" s="626"/>
      <c r="J14" s="626"/>
      <c r="K14" s="626"/>
      <c r="L14" s="626"/>
      <c r="M14" s="626"/>
      <c r="N14" s="626"/>
      <c r="O14" s="626"/>
      <c r="P14" s="626"/>
      <c r="Q14" s="627"/>
      <c r="R14" s="628" t="s">
        <v>173</v>
      </c>
      <c r="S14" s="629"/>
      <c r="T14" s="629"/>
      <c r="U14" s="629"/>
      <c r="V14" s="629"/>
      <c r="W14" s="629"/>
      <c r="X14" s="629"/>
      <c r="Y14" s="630"/>
      <c r="Z14" s="655" t="s">
        <v>173</v>
      </c>
      <c r="AA14" s="655"/>
      <c r="AB14" s="655"/>
      <c r="AC14" s="655"/>
      <c r="AD14" s="656" t="s">
        <v>173</v>
      </c>
      <c r="AE14" s="656"/>
      <c r="AF14" s="656"/>
      <c r="AG14" s="656"/>
      <c r="AH14" s="656"/>
      <c r="AI14" s="656"/>
      <c r="AJ14" s="656"/>
      <c r="AK14" s="656"/>
      <c r="AL14" s="631" t="s">
        <v>173</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20725</v>
      </c>
      <c r="BH14" s="629"/>
      <c r="BI14" s="629"/>
      <c r="BJ14" s="629"/>
      <c r="BK14" s="629"/>
      <c r="BL14" s="629"/>
      <c r="BM14" s="629"/>
      <c r="BN14" s="630"/>
      <c r="BO14" s="655">
        <v>4.3</v>
      </c>
      <c r="BP14" s="655"/>
      <c r="BQ14" s="655"/>
      <c r="BR14" s="655"/>
      <c r="BS14" s="656" t="s">
        <v>173</v>
      </c>
      <c r="BT14" s="656"/>
      <c r="BU14" s="656"/>
      <c r="BV14" s="656"/>
      <c r="BW14" s="656"/>
      <c r="BX14" s="656"/>
      <c r="BY14" s="656"/>
      <c r="BZ14" s="656"/>
      <c r="CA14" s="656"/>
      <c r="CB14" s="714"/>
      <c r="CD14" s="662" t="s">
        <v>257</v>
      </c>
      <c r="CE14" s="663"/>
      <c r="CF14" s="663"/>
      <c r="CG14" s="663"/>
      <c r="CH14" s="663"/>
      <c r="CI14" s="663"/>
      <c r="CJ14" s="663"/>
      <c r="CK14" s="663"/>
      <c r="CL14" s="663"/>
      <c r="CM14" s="663"/>
      <c r="CN14" s="663"/>
      <c r="CO14" s="663"/>
      <c r="CP14" s="663"/>
      <c r="CQ14" s="664"/>
      <c r="CR14" s="628">
        <v>261008</v>
      </c>
      <c r="CS14" s="629"/>
      <c r="CT14" s="629"/>
      <c r="CU14" s="629"/>
      <c r="CV14" s="629"/>
      <c r="CW14" s="629"/>
      <c r="CX14" s="629"/>
      <c r="CY14" s="630"/>
      <c r="CZ14" s="655">
        <v>3</v>
      </c>
      <c r="DA14" s="655"/>
      <c r="DB14" s="655"/>
      <c r="DC14" s="655"/>
      <c r="DD14" s="634">
        <v>50662</v>
      </c>
      <c r="DE14" s="629"/>
      <c r="DF14" s="629"/>
      <c r="DG14" s="629"/>
      <c r="DH14" s="629"/>
      <c r="DI14" s="629"/>
      <c r="DJ14" s="629"/>
      <c r="DK14" s="629"/>
      <c r="DL14" s="629"/>
      <c r="DM14" s="629"/>
      <c r="DN14" s="629"/>
      <c r="DO14" s="629"/>
      <c r="DP14" s="630"/>
      <c r="DQ14" s="634">
        <v>184294</v>
      </c>
      <c r="DR14" s="629"/>
      <c r="DS14" s="629"/>
      <c r="DT14" s="629"/>
      <c r="DU14" s="629"/>
      <c r="DV14" s="629"/>
      <c r="DW14" s="629"/>
      <c r="DX14" s="629"/>
      <c r="DY14" s="629"/>
      <c r="DZ14" s="629"/>
      <c r="EA14" s="629"/>
      <c r="EB14" s="629"/>
      <c r="EC14" s="672"/>
    </row>
    <row r="15" spans="2:143" ht="11.25" customHeight="1" x14ac:dyDescent="0.2">
      <c r="B15" s="625" t="s">
        <v>258</v>
      </c>
      <c r="C15" s="626"/>
      <c r="D15" s="626"/>
      <c r="E15" s="626"/>
      <c r="F15" s="626"/>
      <c r="G15" s="626"/>
      <c r="H15" s="626"/>
      <c r="I15" s="626"/>
      <c r="J15" s="626"/>
      <c r="K15" s="626"/>
      <c r="L15" s="626"/>
      <c r="M15" s="626"/>
      <c r="N15" s="626"/>
      <c r="O15" s="626"/>
      <c r="P15" s="626"/>
      <c r="Q15" s="627"/>
      <c r="R15" s="628" t="s">
        <v>173</v>
      </c>
      <c r="S15" s="629"/>
      <c r="T15" s="629"/>
      <c r="U15" s="629"/>
      <c r="V15" s="629"/>
      <c r="W15" s="629"/>
      <c r="X15" s="629"/>
      <c r="Y15" s="630"/>
      <c r="Z15" s="655" t="s">
        <v>128</v>
      </c>
      <c r="AA15" s="655"/>
      <c r="AB15" s="655"/>
      <c r="AC15" s="655"/>
      <c r="AD15" s="656" t="s">
        <v>173</v>
      </c>
      <c r="AE15" s="656"/>
      <c r="AF15" s="656"/>
      <c r="AG15" s="656"/>
      <c r="AH15" s="656"/>
      <c r="AI15" s="656"/>
      <c r="AJ15" s="656"/>
      <c r="AK15" s="656"/>
      <c r="AL15" s="631" t="s">
        <v>128</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17574</v>
      </c>
      <c r="BH15" s="629"/>
      <c r="BI15" s="629"/>
      <c r="BJ15" s="629"/>
      <c r="BK15" s="629"/>
      <c r="BL15" s="629"/>
      <c r="BM15" s="629"/>
      <c r="BN15" s="630"/>
      <c r="BO15" s="655">
        <v>3.7</v>
      </c>
      <c r="BP15" s="655"/>
      <c r="BQ15" s="655"/>
      <c r="BR15" s="655"/>
      <c r="BS15" s="656" t="s">
        <v>173</v>
      </c>
      <c r="BT15" s="656"/>
      <c r="BU15" s="656"/>
      <c r="BV15" s="656"/>
      <c r="BW15" s="656"/>
      <c r="BX15" s="656"/>
      <c r="BY15" s="656"/>
      <c r="BZ15" s="656"/>
      <c r="CA15" s="656"/>
      <c r="CB15" s="714"/>
      <c r="CD15" s="662" t="s">
        <v>260</v>
      </c>
      <c r="CE15" s="663"/>
      <c r="CF15" s="663"/>
      <c r="CG15" s="663"/>
      <c r="CH15" s="663"/>
      <c r="CI15" s="663"/>
      <c r="CJ15" s="663"/>
      <c r="CK15" s="663"/>
      <c r="CL15" s="663"/>
      <c r="CM15" s="663"/>
      <c r="CN15" s="663"/>
      <c r="CO15" s="663"/>
      <c r="CP15" s="663"/>
      <c r="CQ15" s="664"/>
      <c r="CR15" s="628">
        <v>419678</v>
      </c>
      <c r="CS15" s="629"/>
      <c r="CT15" s="629"/>
      <c r="CU15" s="629"/>
      <c r="CV15" s="629"/>
      <c r="CW15" s="629"/>
      <c r="CX15" s="629"/>
      <c r="CY15" s="630"/>
      <c r="CZ15" s="655">
        <v>4.9000000000000004</v>
      </c>
      <c r="DA15" s="655"/>
      <c r="DB15" s="655"/>
      <c r="DC15" s="655"/>
      <c r="DD15" s="634">
        <v>26605</v>
      </c>
      <c r="DE15" s="629"/>
      <c r="DF15" s="629"/>
      <c r="DG15" s="629"/>
      <c r="DH15" s="629"/>
      <c r="DI15" s="629"/>
      <c r="DJ15" s="629"/>
      <c r="DK15" s="629"/>
      <c r="DL15" s="629"/>
      <c r="DM15" s="629"/>
      <c r="DN15" s="629"/>
      <c r="DO15" s="629"/>
      <c r="DP15" s="630"/>
      <c r="DQ15" s="634">
        <v>323764</v>
      </c>
      <c r="DR15" s="629"/>
      <c r="DS15" s="629"/>
      <c r="DT15" s="629"/>
      <c r="DU15" s="629"/>
      <c r="DV15" s="629"/>
      <c r="DW15" s="629"/>
      <c r="DX15" s="629"/>
      <c r="DY15" s="629"/>
      <c r="DZ15" s="629"/>
      <c r="EA15" s="629"/>
      <c r="EB15" s="629"/>
      <c r="EC15" s="672"/>
    </row>
    <row r="16" spans="2:143" ht="11.25" customHeight="1" x14ac:dyDescent="0.2">
      <c r="B16" s="625" t="s">
        <v>261</v>
      </c>
      <c r="C16" s="626"/>
      <c r="D16" s="626"/>
      <c r="E16" s="626"/>
      <c r="F16" s="626"/>
      <c r="G16" s="626"/>
      <c r="H16" s="626"/>
      <c r="I16" s="626"/>
      <c r="J16" s="626"/>
      <c r="K16" s="626"/>
      <c r="L16" s="626"/>
      <c r="M16" s="626"/>
      <c r="N16" s="626"/>
      <c r="O16" s="626"/>
      <c r="P16" s="626"/>
      <c r="Q16" s="627"/>
      <c r="R16" s="628">
        <v>3910</v>
      </c>
      <c r="S16" s="629"/>
      <c r="T16" s="629"/>
      <c r="U16" s="629"/>
      <c r="V16" s="629"/>
      <c r="W16" s="629"/>
      <c r="X16" s="629"/>
      <c r="Y16" s="630"/>
      <c r="Z16" s="655">
        <v>0</v>
      </c>
      <c r="AA16" s="655"/>
      <c r="AB16" s="655"/>
      <c r="AC16" s="655"/>
      <c r="AD16" s="656">
        <v>3910</v>
      </c>
      <c r="AE16" s="656"/>
      <c r="AF16" s="656"/>
      <c r="AG16" s="656"/>
      <c r="AH16" s="656"/>
      <c r="AI16" s="656"/>
      <c r="AJ16" s="656"/>
      <c r="AK16" s="656"/>
      <c r="AL16" s="631">
        <v>0.1</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173</v>
      </c>
      <c r="BH16" s="629"/>
      <c r="BI16" s="629"/>
      <c r="BJ16" s="629"/>
      <c r="BK16" s="629"/>
      <c r="BL16" s="629"/>
      <c r="BM16" s="629"/>
      <c r="BN16" s="630"/>
      <c r="BO16" s="655" t="s">
        <v>173</v>
      </c>
      <c r="BP16" s="655"/>
      <c r="BQ16" s="655"/>
      <c r="BR16" s="655"/>
      <c r="BS16" s="656" t="s">
        <v>173</v>
      </c>
      <c r="BT16" s="656"/>
      <c r="BU16" s="656"/>
      <c r="BV16" s="656"/>
      <c r="BW16" s="656"/>
      <c r="BX16" s="656"/>
      <c r="BY16" s="656"/>
      <c r="BZ16" s="656"/>
      <c r="CA16" s="656"/>
      <c r="CB16" s="714"/>
      <c r="CD16" s="662" t="s">
        <v>263</v>
      </c>
      <c r="CE16" s="663"/>
      <c r="CF16" s="663"/>
      <c r="CG16" s="663"/>
      <c r="CH16" s="663"/>
      <c r="CI16" s="663"/>
      <c r="CJ16" s="663"/>
      <c r="CK16" s="663"/>
      <c r="CL16" s="663"/>
      <c r="CM16" s="663"/>
      <c r="CN16" s="663"/>
      <c r="CO16" s="663"/>
      <c r="CP16" s="663"/>
      <c r="CQ16" s="664"/>
      <c r="CR16" s="628">
        <v>797255</v>
      </c>
      <c r="CS16" s="629"/>
      <c r="CT16" s="629"/>
      <c r="CU16" s="629"/>
      <c r="CV16" s="629"/>
      <c r="CW16" s="629"/>
      <c r="CX16" s="629"/>
      <c r="CY16" s="630"/>
      <c r="CZ16" s="655">
        <v>9.3000000000000007</v>
      </c>
      <c r="DA16" s="655"/>
      <c r="DB16" s="655"/>
      <c r="DC16" s="655"/>
      <c r="DD16" s="634" t="s">
        <v>173</v>
      </c>
      <c r="DE16" s="629"/>
      <c r="DF16" s="629"/>
      <c r="DG16" s="629"/>
      <c r="DH16" s="629"/>
      <c r="DI16" s="629"/>
      <c r="DJ16" s="629"/>
      <c r="DK16" s="629"/>
      <c r="DL16" s="629"/>
      <c r="DM16" s="629"/>
      <c r="DN16" s="629"/>
      <c r="DO16" s="629"/>
      <c r="DP16" s="630"/>
      <c r="DQ16" s="634">
        <v>90208</v>
      </c>
      <c r="DR16" s="629"/>
      <c r="DS16" s="629"/>
      <c r="DT16" s="629"/>
      <c r="DU16" s="629"/>
      <c r="DV16" s="629"/>
      <c r="DW16" s="629"/>
      <c r="DX16" s="629"/>
      <c r="DY16" s="629"/>
      <c r="DZ16" s="629"/>
      <c r="EA16" s="629"/>
      <c r="EB16" s="629"/>
      <c r="EC16" s="672"/>
    </row>
    <row r="17" spans="2:133" ht="11.25" customHeight="1" x14ac:dyDescent="0.2">
      <c r="B17" s="625" t="s">
        <v>264</v>
      </c>
      <c r="C17" s="626"/>
      <c r="D17" s="626"/>
      <c r="E17" s="626"/>
      <c r="F17" s="626"/>
      <c r="G17" s="626"/>
      <c r="H17" s="626"/>
      <c r="I17" s="626"/>
      <c r="J17" s="626"/>
      <c r="K17" s="626"/>
      <c r="L17" s="626"/>
      <c r="M17" s="626"/>
      <c r="N17" s="626"/>
      <c r="O17" s="626"/>
      <c r="P17" s="626"/>
      <c r="Q17" s="627"/>
      <c r="R17" s="628">
        <v>4600</v>
      </c>
      <c r="S17" s="629"/>
      <c r="T17" s="629"/>
      <c r="U17" s="629"/>
      <c r="V17" s="629"/>
      <c r="W17" s="629"/>
      <c r="X17" s="629"/>
      <c r="Y17" s="630"/>
      <c r="Z17" s="655">
        <v>0.1</v>
      </c>
      <c r="AA17" s="655"/>
      <c r="AB17" s="655"/>
      <c r="AC17" s="655"/>
      <c r="AD17" s="656">
        <v>4600</v>
      </c>
      <c r="AE17" s="656"/>
      <c r="AF17" s="656"/>
      <c r="AG17" s="656"/>
      <c r="AH17" s="656"/>
      <c r="AI17" s="656"/>
      <c r="AJ17" s="656"/>
      <c r="AK17" s="656"/>
      <c r="AL17" s="631">
        <v>0.1</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173</v>
      </c>
      <c r="BH17" s="629"/>
      <c r="BI17" s="629"/>
      <c r="BJ17" s="629"/>
      <c r="BK17" s="629"/>
      <c r="BL17" s="629"/>
      <c r="BM17" s="629"/>
      <c r="BN17" s="630"/>
      <c r="BO17" s="655" t="s">
        <v>173</v>
      </c>
      <c r="BP17" s="655"/>
      <c r="BQ17" s="655"/>
      <c r="BR17" s="655"/>
      <c r="BS17" s="656" t="s">
        <v>173</v>
      </c>
      <c r="BT17" s="656"/>
      <c r="BU17" s="656"/>
      <c r="BV17" s="656"/>
      <c r="BW17" s="656"/>
      <c r="BX17" s="656"/>
      <c r="BY17" s="656"/>
      <c r="BZ17" s="656"/>
      <c r="CA17" s="656"/>
      <c r="CB17" s="714"/>
      <c r="CD17" s="662" t="s">
        <v>266</v>
      </c>
      <c r="CE17" s="663"/>
      <c r="CF17" s="663"/>
      <c r="CG17" s="663"/>
      <c r="CH17" s="663"/>
      <c r="CI17" s="663"/>
      <c r="CJ17" s="663"/>
      <c r="CK17" s="663"/>
      <c r="CL17" s="663"/>
      <c r="CM17" s="663"/>
      <c r="CN17" s="663"/>
      <c r="CO17" s="663"/>
      <c r="CP17" s="663"/>
      <c r="CQ17" s="664"/>
      <c r="CR17" s="628">
        <v>1200291</v>
      </c>
      <c r="CS17" s="629"/>
      <c r="CT17" s="629"/>
      <c r="CU17" s="629"/>
      <c r="CV17" s="629"/>
      <c r="CW17" s="629"/>
      <c r="CX17" s="629"/>
      <c r="CY17" s="630"/>
      <c r="CZ17" s="655">
        <v>14</v>
      </c>
      <c r="DA17" s="655"/>
      <c r="DB17" s="655"/>
      <c r="DC17" s="655"/>
      <c r="DD17" s="634" t="s">
        <v>173</v>
      </c>
      <c r="DE17" s="629"/>
      <c r="DF17" s="629"/>
      <c r="DG17" s="629"/>
      <c r="DH17" s="629"/>
      <c r="DI17" s="629"/>
      <c r="DJ17" s="629"/>
      <c r="DK17" s="629"/>
      <c r="DL17" s="629"/>
      <c r="DM17" s="629"/>
      <c r="DN17" s="629"/>
      <c r="DO17" s="629"/>
      <c r="DP17" s="630"/>
      <c r="DQ17" s="634">
        <v>1147898</v>
      </c>
      <c r="DR17" s="629"/>
      <c r="DS17" s="629"/>
      <c r="DT17" s="629"/>
      <c r="DU17" s="629"/>
      <c r="DV17" s="629"/>
      <c r="DW17" s="629"/>
      <c r="DX17" s="629"/>
      <c r="DY17" s="629"/>
      <c r="DZ17" s="629"/>
      <c r="EA17" s="629"/>
      <c r="EB17" s="629"/>
      <c r="EC17" s="672"/>
    </row>
    <row r="18" spans="2:133" ht="11.25" customHeight="1" x14ac:dyDescent="0.2">
      <c r="B18" s="625" t="s">
        <v>267</v>
      </c>
      <c r="C18" s="626"/>
      <c r="D18" s="626"/>
      <c r="E18" s="626"/>
      <c r="F18" s="626"/>
      <c r="G18" s="626"/>
      <c r="H18" s="626"/>
      <c r="I18" s="626"/>
      <c r="J18" s="626"/>
      <c r="K18" s="626"/>
      <c r="L18" s="626"/>
      <c r="M18" s="626"/>
      <c r="N18" s="626"/>
      <c r="O18" s="626"/>
      <c r="P18" s="626"/>
      <c r="Q18" s="627"/>
      <c r="R18" s="628">
        <v>5613</v>
      </c>
      <c r="S18" s="629"/>
      <c r="T18" s="629"/>
      <c r="U18" s="629"/>
      <c r="V18" s="629"/>
      <c r="W18" s="629"/>
      <c r="X18" s="629"/>
      <c r="Y18" s="630"/>
      <c r="Z18" s="655">
        <v>0.1</v>
      </c>
      <c r="AA18" s="655"/>
      <c r="AB18" s="655"/>
      <c r="AC18" s="655"/>
      <c r="AD18" s="656">
        <v>5613</v>
      </c>
      <c r="AE18" s="656"/>
      <c r="AF18" s="656"/>
      <c r="AG18" s="656"/>
      <c r="AH18" s="656"/>
      <c r="AI18" s="656"/>
      <c r="AJ18" s="656"/>
      <c r="AK18" s="656"/>
      <c r="AL18" s="631">
        <v>0.10000000149011612</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173</v>
      </c>
      <c r="BH18" s="629"/>
      <c r="BI18" s="629"/>
      <c r="BJ18" s="629"/>
      <c r="BK18" s="629"/>
      <c r="BL18" s="629"/>
      <c r="BM18" s="629"/>
      <c r="BN18" s="630"/>
      <c r="BO18" s="655" t="s">
        <v>173</v>
      </c>
      <c r="BP18" s="655"/>
      <c r="BQ18" s="655"/>
      <c r="BR18" s="655"/>
      <c r="BS18" s="656" t="s">
        <v>173</v>
      </c>
      <c r="BT18" s="656"/>
      <c r="BU18" s="656"/>
      <c r="BV18" s="656"/>
      <c r="BW18" s="656"/>
      <c r="BX18" s="656"/>
      <c r="BY18" s="656"/>
      <c r="BZ18" s="656"/>
      <c r="CA18" s="656"/>
      <c r="CB18" s="714"/>
      <c r="CD18" s="662" t="s">
        <v>269</v>
      </c>
      <c r="CE18" s="663"/>
      <c r="CF18" s="663"/>
      <c r="CG18" s="663"/>
      <c r="CH18" s="663"/>
      <c r="CI18" s="663"/>
      <c r="CJ18" s="663"/>
      <c r="CK18" s="663"/>
      <c r="CL18" s="663"/>
      <c r="CM18" s="663"/>
      <c r="CN18" s="663"/>
      <c r="CO18" s="663"/>
      <c r="CP18" s="663"/>
      <c r="CQ18" s="664"/>
      <c r="CR18" s="628" t="s">
        <v>173</v>
      </c>
      <c r="CS18" s="629"/>
      <c r="CT18" s="629"/>
      <c r="CU18" s="629"/>
      <c r="CV18" s="629"/>
      <c r="CW18" s="629"/>
      <c r="CX18" s="629"/>
      <c r="CY18" s="630"/>
      <c r="CZ18" s="655" t="s">
        <v>128</v>
      </c>
      <c r="DA18" s="655"/>
      <c r="DB18" s="655"/>
      <c r="DC18" s="655"/>
      <c r="DD18" s="634" t="s">
        <v>173</v>
      </c>
      <c r="DE18" s="629"/>
      <c r="DF18" s="629"/>
      <c r="DG18" s="629"/>
      <c r="DH18" s="629"/>
      <c r="DI18" s="629"/>
      <c r="DJ18" s="629"/>
      <c r="DK18" s="629"/>
      <c r="DL18" s="629"/>
      <c r="DM18" s="629"/>
      <c r="DN18" s="629"/>
      <c r="DO18" s="629"/>
      <c r="DP18" s="630"/>
      <c r="DQ18" s="634" t="s">
        <v>173</v>
      </c>
      <c r="DR18" s="629"/>
      <c r="DS18" s="629"/>
      <c r="DT18" s="629"/>
      <c r="DU18" s="629"/>
      <c r="DV18" s="629"/>
      <c r="DW18" s="629"/>
      <c r="DX18" s="629"/>
      <c r="DY18" s="629"/>
      <c r="DZ18" s="629"/>
      <c r="EA18" s="629"/>
      <c r="EB18" s="629"/>
      <c r="EC18" s="672"/>
    </row>
    <row r="19" spans="2:133" ht="11.25" customHeight="1" x14ac:dyDescent="0.2">
      <c r="B19" s="625" t="s">
        <v>270</v>
      </c>
      <c r="C19" s="626"/>
      <c r="D19" s="626"/>
      <c r="E19" s="626"/>
      <c r="F19" s="626"/>
      <c r="G19" s="626"/>
      <c r="H19" s="626"/>
      <c r="I19" s="626"/>
      <c r="J19" s="626"/>
      <c r="K19" s="626"/>
      <c r="L19" s="626"/>
      <c r="M19" s="626"/>
      <c r="N19" s="626"/>
      <c r="O19" s="626"/>
      <c r="P19" s="626"/>
      <c r="Q19" s="627"/>
      <c r="R19" s="628">
        <v>1066</v>
      </c>
      <c r="S19" s="629"/>
      <c r="T19" s="629"/>
      <c r="U19" s="629"/>
      <c r="V19" s="629"/>
      <c r="W19" s="629"/>
      <c r="X19" s="629"/>
      <c r="Y19" s="630"/>
      <c r="Z19" s="655">
        <v>0</v>
      </c>
      <c r="AA19" s="655"/>
      <c r="AB19" s="655"/>
      <c r="AC19" s="655"/>
      <c r="AD19" s="656">
        <v>1066</v>
      </c>
      <c r="AE19" s="656"/>
      <c r="AF19" s="656"/>
      <c r="AG19" s="656"/>
      <c r="AH19" s="656"/>
      <c r="AI19" s="656"/>
      <c r="AJ19" s="656"/>
      <c r="AK19" s="656"/>
      <c r="AL19" s="631">
        <v>0</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t="s">
        <v>173</v>
      </c>
      <c r="BH19" s="629"/>
      <c r="BI19" s="629"/>
      <c r="BJ19" s="629"/>
      <c r="BK19" s="629"/>
      <c r="BL19" s="629"/>
      <c r="BM19" s="629"/>
      <c r="BN19" s="630"/>
      <c r="BO19" s="655" t="s">
        <v>173</v>
      </c>
      <c r="BP19" s="655"/>
      <c r="BQ19" s="655"/>
      <c r="BR19" s="655"/>
      <c r="BS19" s="656" t="s">
        <v>173</v>
      </c>
      <c r="BT19" s="656"/>
      <c r="BU19" s="656"/>
      <c r="BV19" s="656"/>
      <c r="BW19" s="656"/>
      <c r="BX19" s="656"/>
      <c r="BY19" s="656"/>
      <c r="BZ19" s="656"/>
      <c r="CA19" s="656"/>
      <c r="CB19" s="714"/>
      <c r="CD19" s="662" t="s">
        <v>272</v>
      </c>
      <c r="CE19" s="663"/>
      <c r="CF19" s="663"/>
      <c r="CG19" s="663"/>
      <c r="CH19" s="663"/>
      <c r="CI19" s="663"/>
      <c r="CJ19" s="663"/>
      <c r="CK19" s="663"/>
      <c r="CL19" s="663"/>
      <c r="CM19" s="663"/>
      <c r="CN19" s="663"/>
      <c r="CO19" s="663"/>
      <c r="CP19" s="663"/>
      <c r="CQ19" s="664"/>
      <c r="CR19" s="628" t="s">
        <v>128</v>
      </c>
      <c r="CS19" s="629"/>
      <c r="CT19" s="629"/>
      <c r="CU19" s="629"/>
      <c r="CV19" s="629"/>
      <c r="CW19" s="629"/>
      <c r="CX19" s="629"/>
      <c r="CY19" s="630"/>
      <c r="CZ19" s="655" t="s">
        <v>173</v>
      </c>
      <c r="DA19" s="655"/>
      <c r="DB19" s="655"/>
      <c r="DC19" s="655"/>
      <c r="DD19" s="634" t="s">
        <v>128</v>
      </c>
      <c r="DE19" s="629"/>
      <c r="DF19" s="629"/>
      <c r="DG19" s="629"/>
      <c r="DH19" s="629"/>
      <c r="DI19" s="629"/>
      <c r="DJ19" s="629"/>
      <c r="DK19" s="629"/>
      <c r="DL19" s="629"/>
      <c r="DM19" s="629"/>
      <c r="DN19" s="629"/>
      <c r="DO19" s="629"/>
      <c r="DP19" s="630"/>
      <c r="DQ19" s="634" t="s">
        <v>173</v>
      </c>
      <c r="DR19" s="629"/>
      <c r="DS19" s="629"/>
      <c r="DT19" s="629"/>
      <c r="DU19" s="629"/>
      <c r="DV19" s="629"/>
      <c r="DW19" s="629"/>
      <c r="DX19" s="629"/>
      <c r="DY19" s="629"/>
      <c r="DZ19" s="629"/>
      <c r="EA19" s="629"/>
      <c r="EB19" s="629"/>
      <c r="EC19" s="672"/>
    </row>
    <row r="20" spans="2:133" ht="11.25" customHeight="1" x14ac:dyDescent="0.2">
      <c r="B20" s="625" t="s">
        <v>273</v>
      </c>
      <c r="C20" s="626"/>
      <c r="D20" s="626"/>
      <c r="E20" s="626"/>
      <c r="F20" s="626"/>
      <c r="G20" s="626"/>
      <c r="H20" s="626"/>
      <c r="I20" s="626"/>
      <c r="J20" s="626"/>
      <c r="K20" s="626"/>
      <c r="L20" s="626"/>
      <c r="M20" s="626"/>
      <c r="N20" s="626"/>
      <c r="O20" s="626"/>
      <c r="P20" s="626"/>
      <c r="Q20" s="627"/>
      <c r="R20" s="628">
        <v>1318</v>
      </c>
      <c r="S20" s="629"/>
      <c r="T20" s="629"/>
      <c r="U20" s="629"/>
      <c r="V20" s="629"/>
      <c r="W20" s="629"/>
      <c r="X20" s="629"/>
      <c r="Y20" s="630"/>
      <c r="Z20" s="655">
        <v>0</v>
      </c>
      <c r="AA20" s="655"/>
      <c r="AB20" s="655"/>
      <c r="AC20" s="655"/>
      <c r="AD20" s="656">
        <v>1318</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t="s">
        <v>173</v>
      </c>
      <c r="BH20" s="629"/>
      <c r="BI20" s="629"/>
      <c r="BJ20" s="629"/>
      <c r="BK20" s="629"/>
      <c r="BL20" s="629"/>
      <c r="BM20" s="629"/>
      <c r="BN20" s="630"/>
      <c r="BO20" s="655" t="s">
        <v>128</v>
      </c>
      <c r="BP20" s="655"/>
      <c r="BQ20" s="655"/>
      <c r="BR20" s="655"/>
      <c r="BS20" s="656" t="s">
        <v>173</v>
      </c>
      <c r="BT20" s="656"/>
      <c r="BU20" s="656"/>
      <c r="BV20" s="656"/>
      <c r="BW20" s="656"/>
      <c r="BX20" s="656"/>
      <c r="BY20" s="656"/>
      <c r="BZ20" s="656"/>
      <c r="CA20" s="656"/>
      <c r="CB20" s="714"/>
      <c r="CD20" s="662" t="s">
        <v>275</v>
      </c>
      <c r="CE20" s="663"/>
      <c r="CF20" s="663"/>
      <c r="CG20" s="663"/>
      <c r="CH20" s="663"/>
      <c r="CI20" s="663"/>
      <c r="CJ20" s="663"/>
      <c r="CK20" s="663"/>
      <c r="CL20" s="663"/>
      <c r="CM20" s="663"/>
      <c r="CN20" s="663"/>
      <c r="CO20" s="663"/>
      <c r="CP20" s="663"/>
      <c r="CQ20" s="664"/>
      <c r="CR20" s="628">
        <v>8576871</v>
      </c>
      <c r="CS20" s="629"/>
      <c r="CT20" s="629"/>
      <c r="CU20" s="629"/>
      <c r="CV20" s="629"/>
      <c r="CW20" s="629"/>
      <c r="CX20" s="629"/>
      <c r="CY20" s="630"/>
      <c r="CZ20" s="655">
        <v>100</v>
      </c>
      <c r="DA20" s="655"/>
      <c r="DB20" s="655"/>
      <c r="DC20" s="655"/>
      <c r="DD20" s="634">
        <v>1002093</v>
      </c>
      <c r="DE20" s="629"/>
      <c r="DF20" s="629"/>
      <c r="DG20" s="629"/>
      <c r="DH20" s="629"/>
      <c r="DI20" s="629"/>
      <c r="DJ20" s="629"/>
      <c r="DK20" s="629"/>
      <c r="DL20" s="629"/>
      <c r="DM20" s="629"/>
      <c r="DN20" s="629"/>
      <c r="DO20" s="629"/>
      <c r="DP20" s="630"/>
      <c r="DQ20" s="634">
        <v>5162162</v>
      </c>
      <c r="DR20" s="629"/>
      <c r="DS20" s="629"/>
      <c r="DT20" s="629"/>
      <c r="DU20" s="629"/>
      <c r="DV20" s="629"/>
      <c r="DW20" s="629"/>
      <c r="DX20" s="629"/>
      <c r="DY20" s="629"/>
      <c r="DZ20" s="629"/>
      <c r="EA20" s="629"/>
      <c r="EB20" s="629"/>
      <c r="EC20" s="672"/>
    </row>
    <row r="21" spans="2:133" ht="11.25" customHeight="1" x14ac:dyDescent="0.2">
      <c r="B21" s="625" t="s">
        <v>276</v>
      </c>
      <c r="C21" s="626"/>
      <c r="D21" s="626"/>
      <c r="E21" s="626"/>
      <c r="F21" s="626"/>
      <c r="G21" s="626"/>
      <c r="H21" s="626"/>
      <c r="I21" s="626"/>
      <c r="J21" s="626"/>
      <c r="K21" s="626"/>
      <c r="L21" s="626"/>
      <c r="M21" s="626"/>
      <c r="N21" s="626"/>
      <c r="O21" s="626"/>
      <c r="P21" s="626"/>
      <c r="Q21" s="627"/>
      <c r="R21" s="628">
        <v>302</v>
      </c>
      <c r="S21" s="629"/>
      <c r="T21" s="629"/>
      <c r="U21" s="629"/>
      <c r="V21" s="629"/>
      <c r="W21" s="629"/>
      <c r="X21" s="629"/>
      <c r="Y21" s="630"/>
      <c r="Z21" s="655">
        <v>0</v>
      </c>
      <c r="AA21" s="655"/>
      <c r="AB21" s="655"/>
      <c r="AC21" s="655"/>
      <c r="AD21" s="656">
        <v>302</v>
      </c>
      <c r="AE21" s="656"/>
      <c r="AF21" s="656"/>
      <c r="AG21" s="656"/>
      <c r="AH21" s="656"/>
      <c r="AI21" s="656"/>
      <c r="AJ21" s="656"/>
      <c r="AK21" s="656"/>
      <c r="AL21" s="631">
        <v>0</v>
      </c>
      <c r="AM21" s="632"/>
      <c r="AN21" s="632"/>
      <c r="AO21" s="657"/>
      <c r="AP21" s="721" t="s">
        <v>277</v>
      </c>
      <c r="AQ21" s="728"/>
      <c r="AR21" s="728"/>
      <c r="AS21" s="728"/>
      <c r="AT21" s="728"/>
      <c r="AU21" s="728"/>
      <c r="AV21" s="728"/>
      <c r="AW21" s="728"/>
      <c r="AX21" s="728"/>
      <c r="AY21" s="728"/>
      <c r="AZ21" s="728"/>
      <c r="BA21" s="728"/>
      <c r="BB21" s="728"/>
      <c r="BC21" s="728"/>
      <c r="BD21" s="728"/>
      <c r="BE21" s="728"/>
      <c r="BF21" s="723"/>
      <c r="BG21" s="628" t="s">
        <v>173</v>
      </c>
      <c r="BH21" s="629"/>
      <c r="BI21" s="629"/>
      <c r="BJ21" s="629"/>
      <c r="BK21" s="629"/>
      <c r="BL21" s="629"/>
      <c r="BM21" s="629"/>
      <c r="BN21" s="630"/>
      <c r="BO21" s="655" t="s">
        <v>173</v>
      </c>
      <c r="BP21" s="655"/>
      <c r="BQ21" s="655"/>
      <c r="BR21" s="655"/>
      <c r="BS21" s="656" t="s">
        <v>173</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278</v>
      </c>
      <c r="C22" s="692"/>
      <c r="D22" s="692"/>
      <c r="E22" s="692"/>
      <c r="F22" s="692"/>
      <c r="G22" s="692"/>
      <c r="H22" s="692"/>
      <c r="I22" s="692"/>
      <c r="J22" s="692"/>
      <c r="K22" s="692"/>
      <c r="L22" s="692"/>
      <c r="M22" s="692"/>
      <c r="N22" s="692"/>
      <c r="O22" s="692"/>
      <c r="P22" s="692"/>
      <c r="Q22" s="693"/>
      <c r="R22" s="628">
        <v>2927</v>
      </c>
      <c r="S22" s="629"/>
      <c r="T22" s="629"/>
      <c r="U22" s="629"/>
      <c r="V22" s="629"/>
      <c r="W22" s="629"/>
      <c r="X22" s="629"/>
      <c r="Y22" s="630"/>
      <c r="Z22" s="655">
        <v>0</v>
      </c>
      <c r="AA22" s="655"/>
      <c r="AB22" s="655"/>
      <c r="AC22" s="655"/>
      <c r="AD22" s="656">
        <v>2927</v>
      </c>
      <c r="AE22" s="656"/>
      <c r="AF22" s="656"/>
      <c r="AG22" s="656"/>
      <c r="AH22" s="656"/>
      <c r="AI22" s="656"/>
      <c r="AJ22" s="656"/>
      <c r="AK22" s="656"/>
      <c r="AL22" s="631">
        <v>0.10000000149011612</v>
      </c>
      <c r="AM22" s="632"/>
      <c r="AN22" s="632"/>
      <c r="AO22" s="657"/>
      <c r="AP22" s="721" t="s">
        <v>279</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173</v>
      </c>
      <c r="BP22" s="655"/>
      <c r="BQ22" s="655"/>
      <c r="BR22" s="655"/>
      <c r="BS22" s="656" t="s">
        <v>173</v>
      </c>
      <c r="BT22" s="656"/>
      <c r="BU22" s="656"/>
      <c r="BV22" s="656"/>
      <c r="BW22" s="656"/>
      <c r="BX22" s="656"/>
      <c r="BY22" s="656"/>
      <c r="BZ22" s="656"/>
      <c r="CA22" s="656"/>
      <c r="CB22" s="714"/>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281</v>
      </c>
      <c r="C23" s="626"/>
      <c r="D23" s="626"/>
      <c r="E23" s="626"/>
      <c r="F23" s="626"/>
      <c r="G23" s="626"/>
      <c r="H23" s="626"/>
      <c r="I23" s="626"/>
      <c r="J23" s="626"/>
      <c r="K23" s="626"/>
      <c r="L23" s="626"/>
      <c r="M23" s="626"/>
      <c r="N23" s="626"/>
      <c r="O23" s="626"/>
      <c r="P23" s="626"/>
      <c r="Q23" s="627"/>
      <c r="R23" s="628">
        <v>4262470</v>
      </c>
      <c r="S23" s="629"/>
      <c r="T23" s="629"/>
      <c r="U23" s="629"/>
      <c r="V23" s="629"/>
      <c r="W23" s="629"/>
      <c r="X23" s="629"/>
      <c r="Y23" s="630"/>
      <c r="Z23" s="655">
        <v>48.4</v>
      </c>
      <c r="AA23" s="655"/>
      <c r="AB23" s="655"/>
      <c r="AC23" s="655"/>
      <c r="AD23" s="656">
        <v>3635670</v>
      </c>
      <c r="AE23" s="656"/>
      <c r="AF23" s="656"/>
      <c r="AG23" s="656"/>
      <c r="AH23" s="656"/>
      <c r="AI23" s="656"/>
      <c r="AJ23" s="656"/>
      <c r="AK23" s="656"/>
      <c r="AL23" s="631">
        <v>83.5</v>
      </c>
      <c r="AM23" s="632"/>
      <c r="AN23" s="632"/>
      <c r="AO23" s="657"/>
      <c r="AP23" s="721" t="s">
        <v>282</v>
      </c>
      <c r="AQ23" s="728"/>
      <c r="AR23" s="728"/>
      <c r="AS23" s="728"/>
      <c r="AT23" s="728"/>
      <c r="AU23" s="728"/>
      <c r="AV23" s="728"/>
      <c r="AW23" s="728"/>
      <c r="AX23" s="728"/>
      <c r="AY23" s="728"/>
      <c r="AZ23" s="728"/>
      <c r="BA23" s="728"/>
      <c r="BB23" s="728"/>
      <c r="BC23" s="728"/>
      <c r="BD23" s="728"/>
      <c r="BE23" s="728"/>
      <c r="BF23" s="723"/>
      <c r="BG23" s="628" t="s">
        <v>173</v>
      </c>
      <c r="BH23" s="629"/>
      <c r="BI23" s="629"/>
      <c r="BJ23" s="629"/>
      <c r="BK23" s="629"/>
      <c r="BL23" s="629"/>
      <c r="BM23" s="629"/>
      <c r="BN23" s="630"/>
      <c r="BO23" s="655" t="s">
        <v>173</v>
      </c>
      <c r="BP23" s="655"/>
      <c r="BQ23" s="655"/>
      <c r="BR23" s="655"/>
      <c r="BS23" s="656" t="s">
        <v>173</v>
      </c>
      <c r="BT23" s="656"/>
      <c r="BU23" s="656"/>
      <c r="BV23" s="656"/>
      <c r="BW23" s="656"/>
      <c r="BX23" s="656"/>
      <c r="BY23" s="656"/>
      <c r="BZ23" s="656"/>
      <c r="CA23" s="656"/>
      <c r="CB23" s="714"/>
      <c r="CD23" s="730" t="s">
        <v>222</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x14ac:dyDescent="0.2">
      <c r="B24" s="625" t="s">
        <v>288</v>
      </c>
      <c r="C24" s="626"/>
      <c r="D24" s="626"/>
      <c r="E24" s="626"/>
      <c r="F24" s="626"/>
      <c r="G24" s="626"/>
      <c r="H24" s="626"/>
      <c r="I24" s="626"/>
      <c r="J24" s="626"/>
      <c r="K24" s="626"/>
      <c r="L24" s="626"/>
      <c r="M24" s="626"/>
      <c r="N24" s="626"/>
      <c r="O24" s="626"/>
      <c r="P24" s="626"/>
      <c r="Q24" s="627"/>
      <c r="R24" s="628">
        <v>3635670</v>
      </c>
      <c r="S24" s="629"/>
      <c r="T24" s="629"/>
      <c r="U24" s="629"/>
      <c r="V24" s="629"/>
      <c r="W24" s="629"/>
      <c r="X24" s="629"/>
      <c r="Y24" s="630"/>
      <c r="Z24" s="655">
        <v>41.2</v>
      </c>
      <c r="AA24" s="655"/>
      <c r="AB24" s="655"/>
      <c r="AC24" s="655"/>
      <c r="AD24" s="656">
        <v>3635670</v>
      </c>
      <c r="AE24" s="656"/>
      <c r="AF24" s="656"/>
      <c r="AG24" s="656"/>
      <c r="AH24" s="656"/>
      <c r="AI24" s="656"/>
      <c r="AJ24" s="656"/>
      <c r="AK24" s="656"/>
      <c r="AL24" s="631">
        <v>83.5</v>
      </c>
      <c r="AM24" s="632"/>
      <c r="AN24" s="632"/>
      <c r="AO24" s="657"/>
      <c r="AP24" s="721" t="s">
        <v>289</v>
      </c>
      <c r="AQ24" s="728"/>
      <c r="AR24" s="728"/>
      <c r="AS24" s="728"/>
      <c r="AT24" s="728"/>
      <c r="AU24" s="728"/>
      <c r="AV24" s="728"/>
      <c r="AW24" s="728"/>
      <c r="AX24" s="728"/>
      <c r="AY24" s="728"/>
      <c r="AZ24" s="728"/>
      <c r="BA24" s="728"/>
      <c r="BB24" s="728"/>
      <c r="BC24" s="728"/>
      <c r="BD24" s="728"/>
      <c r="BE24" s="728"/>
      <c r="BF24" s="723"/>
      <c r="BG24" s="628" t="s">
        <v>173</v>
      </c>
      <c r="BH24" s="629"/>
      <c r="BI24" s="629"/>
      <c r="BJ24" s="629"/>
      <c r="BK24" s="629"/>
      <c r="BL24" s="629"/>
      <c r="BM24" s="629"/>
      <c r="BN24" s="630"/>
      <c r="BO24" s="655" t="s">
        <v>128</v>
      </c>
      <c r="BP24" s="655"/>
      <c r="BQ24" s="655"/>
      <c r="BR24" s="655"/>
      <c r="BS24" s="656" t="s">
        <v>173</v>
      </c>
      <c r="BT24" s="656"/>
      <c r="BU24" s="656"/>
      <c r="BV24" s="656"/>
      <c r="BW24" s="656"/>
      <c r="BX24" s="656"/>
      <c r="BY24" s="656"/>
      <c r="BZ24" s="656"/>
      <c r="CA24" s="656"/>
      <c r="CB24" s="714"/>
      <c r="CD24" s="684" t="s">
        <v>290</v>
      </c>
      <c r="CE24" s="685"/>
      <c r="CF24" s="685"/>
      <c r="CG24" s="685"/>
      <c r="CH24" s="685"/>
      <c r="CI24" s="685"/>
      <c r="CJ24" s="685"/>
      <c r="CK24" s="685"/>
      <c r="CL24" s="685"/>
      <c r="CM24" s="685"/>
      <c r="CN24" s="685"/>
      <c r="CO24" s="685"/>
      <c r="CP24" s="685"/>
      <c r="CQ24" s="686"/>
      <c r="CR24" s="681">
        <v>2835368</v>
      </c>
      <c r="CS24" s="682"/>
      <c r="CT24" s="682"/>
      <c r="CU24" s="682"/>
      <c r="CV24" s="682"/>
      <c r="CW24" s="682"/>
      <c r="CX24" s="682"/>
      <c r="CY24" s="725"/>
      <c r="CZ24" s="726">
        <v>33.1</v>
      </c>
      <c r="DA24" s="701"/>
      <c r="DB24" s="701"/>
      <c r="DC24" s="729"/>
      <c r="DD24" s="724">
        <v>2311141</v>
      </c>
      <c r="DE24" s="682"/>
      <c r="DF24" s="682"/>
      <c r="DG24" s="682"/>
      <c r="DH24" s="682"/>
      <c r="DI24" s="682"/>
      <c r="DJ24" s="682"/>
      <c r="DK24" s="725"/>
      <c r="DL24" s="724">
        <v>2088439</v>
      </c>
      <c r="DM24" s="682"/>
      <c r="DN24" s="682"/>
      <c r="DO24" s="682"/>
      <c r="DP24" s="682"/>
      <c r="DQ24" s="682"/>
      <c r="DR24" s="682"/>
      <c r="DS24" s="682"/>
      <c r="DT24" s="682"/>
      <c r="DU24" s="682"/>
      <c r="DV24" s="725"/>
      <c r="DW24" s="726">
        <v>46.9</v>
      </c>
      <c r="DX24" s="701"/>
      <c r="DY24" s="701"/>
      <c r="DZ24" s="701"/>
      <c r="EA24" s="701"/>
      <c r="EB24" s="701"/>
      <c r="EC24" s="727"/>
    </row>
    <row r="25" spans="2:133" ht="11.25" customHeight="1" x14ac:dyDescent="0.2">
      <c r="B25" s="625" t="s">
        <v>291</v>
      </c>
      <c r="C25" s="626"/>
      <c r="D25" s="626"/>
      <c r="E25" s="626"/>
      <c r="F25" s="626"/>
      <c r="G25" s="626"/>
      <c r="H25" s="626"/>
      <c r="I25" s="626"/>
      <c r="J25" s="626"/>
      <c r="K25" s="626"/>
      <c r="L25" s="626"/>
      <c r="M25" s="626"/>
      <c r="N25" s="626"/>
      <c r="O25" s="626"/>
      <c r="P25" s="626"/>
      <c r="Q25" s="627"/>
      <c r="R25" s="628">
        <v>626800</v>
      </c>
      <c r="S25" s="629"/>
      <c r="T25" s="629"/>
      <c r="U25" s="629"/>
      <c r="V25" s="629"/>
      <c r="W25" s="629"/>
      <c r="X25" s="629"/>
      <c r="Y25" s="630"/>
      <c r="Z25" s="655">
        <v>7.1</v>
      </c>
      <c r="AA25" s="655"/>
      <c r="AB25" s="655"/>
      <c r="AC25" s="655"/>
      <c r="AD25" s="656" t="s">
        <v>173</v>
      </c>
      <c r="AE25" s="656"/>
      <c r="AF25" s="656"/>
      <c r="AG25" s="656"/>
      <c r="AH25" s="656"/>
      <c r="AI25" s="656"/>
      <c r="AJ25" s="656"/>
      <c r="AK25" s="656"/>
      <c r="AL25" s="631" t="s">
        <v>173</v>
      </c>
      <c r="AM25" s="632"/>
      <c r="AN25" s="632"/>
      <c r="AO25" s="657"/>
      <c r="AP25" s="721" t="s">
        <v>292</v>
      </c>
      <c r="AQ25" s="728"/>
      <c r="AR25" s="728"/>
      <c r="AS25" s="728"/>
      <c r="AT25" s="728"/>
      <c r="AU25" s="728"/>
      <c r="AV25" s="728"/>
      <c r="AW25" s="728"/>
      <c r="AX25" s="728"/>
      <c r="AY25" s="728"/>
      <c r="AZ25" s="728"/>
      <c r="BA25" s="728"/>
      <c r="BB25" s="728"/>
      <c r="BC25" s="728"/>
      <c r="BD25" s="728"/>
      <c r="BE25" s="728"/>
      <c r="BF25" s="723"/>
      <c r="BG25" s="628" t="s">
        <v>173</v>
      </c>
      <c r="BH25" s="629"/>
      <c r="BI25" s="629"/>
      <c r="BJ25" s="629"/>
      <c r="BK25" s="629"/>
      <c r="BL25" s="629"/>
      <c r="BM25" s="629"/>
      <c r="BN25" s="630"/>
      <c r="BO25" s="655" t="s">
        <v>173</v>
      </c>
      <c r="BP25" s="655"/>
      <c r="BQ25" s="655"/>
      <c r="BR25" s="655"/>
      <c r="BS25" s="656" t="s">
        <v>173</v>
      </c>
      <c r="BT25" s="656"/>
      <c r="BU25" s="656"/>
      <c r="BV25" s="656"/>
      <c r="BW25" s="656"/>
      <c r="BX25" s="656"/>
      <c r="BY25" s="656"/>
      <c r="BZ25" s="656"/>
      <c r="CA25" s="656"/>
      <c r="CB25" s="714"/>
      <c r="CD25" s="662" t="s">
        <v>293</v>
      </c>
      <c r="CE25" s="663"/>
      <c r="CF25" s="663"/>
      <c r="CG25" s="663"/>
      <c r="CH25" s="663"/>
      <c r="CI25" s="663"/>
      <c r="CJ25" s="663"/>
      <c r="CK25" s="663"/>
      <c r="CL25" s="663"/>
      <c r="CM25" s="663"/>
      <c r="CN25" s="663"/>
      <c r="CO25" s="663"/>
      <c r="CP25" s="663"/>
      <c r="CQ25" s="664"/>
      <c r="CR25" s="628">
        <v>912865</v>
      </c>
      <c r="CS25" s="639"/>
      <c r="CT25" s="639"/>
      <c r="CU25" s="639"/>
      <c r="CV25" s="639"/>
      <c r="CW25" s="639"/>
      <c r="CX25" s="639"/>
      <c r="CY25" s="640"/>
      <c r="CZ25" s="631">
        <v>10.6</v>
      </c>
      <c r="DA25" s="641"/>
      <c r="DB25" s="641"/>
      <c r="DC25" s="642"/>
      <c r="DD25" s="634">
        <v>824369</v>
      </c>
      <c r="DE25" s="639"/>
      <c r="DF25" s="639"/>
      <c r="DG25" s="639"/>
      <c r="DH25" s="639"/>
      <c r="DI25" s="639"/>
      <c r="DJ25" s="639"/>
      <c r="DK25" s="640"/>
      <c r="DL25" s="634">
        <v>767965</v>
      </c>
      <c r="DM25" s="639"/>
      <c r="DN25" s="639"/>
      <c r="DO25" s="639"/>
      <c r="DP25" s="639"/>
      <c r="DQ25" s="639"/>
      <c r="DR25" s="639"/>
      <c r="DS25" s="639"/>
      <c r="DT25" s="639"/>
      <c r="DU25" s="639"/>
      <c r="DV25" s="640"/>
      <c r="DW25" s="631">
        <v>17.3</v>
      </c>
      <c r="DX25" s="641"/>
      <c r="DY25" s="641"/>
      <c r="DZ25" s="641"/>
      <c r="EA25" s="641"/>
      <c r="EB25" s="641"/>
      <c r="EC25" s="673"/>
    </row>
    <row r="26" spans="2:133" ht="11.25" customHeight="1" x14ac:dyDescent="0.2">
      <c r="B26" s="625" t="s">
        <v>294</v>
      </c>
      <c r="C26" s="626"/>
      <c r="D26" s="626"/>
      <c r="E26" s="626"/>
      <c r="F26" s="626"/>
      <c r="G26" s="626"/>
      <c r="H26" s="626"/>
      <c r="I26" s="626"/>
      <c r="J26" s="626"/>
      <c r="K26" s="626"/>
      <c r="L26" s="626"/>
      <c r="M26" s="626"/>
      <c r="N26" s="626"/>
      <c r="O26" s="626"/>
      <c r="P26" s="626"/>
      <c r="Q26" s="627"/>
      <c r="R26" s="628" t="s">
        <v>173</v>
      </c>
      <c r="S26" s="629"/>
      <c r="T26" s="629"/>
      <c r="U26" s="629"/>
      <c r="V26" s="629"/>
      <c r="W26" s="629"/>
      <c r="X26" s="629"/>
      <c r="Y26" s="630"/>
      <c r="Z26" s="655" t="s">
        <v>173</v>
      </c>
      <c r="AA26" s="655"/>
      <c r="AB26" s="655"/>
      <c r="AC26" s="655"/>
      <c r="AD26" s="656" t="s">
        <v>173</v>
      </c>
      <c r="AE26" s="656"/>
      <c r="AF26" s="656"/>
      <c r="AG26" s="656"/>
      <c r="AH26" s="656"/>
      <c r="AI26" s="656"/>
      <c r="AJ26" s="656"/>
      <c r="AK26" s="656"/>
      <c r="AL26" s="631" t="s">
        <v>173</v>
      </c>
      <c r="AM26" s="632"/>
      <c r="AN26" s="632"/>
      <c r="AO26" s="657"/>
      <c r="AP26" s="721" t="s">
        <v>295</v>
      </c>
      <c r="AQ26" s="722"/>
      <c r="AR26" s="722"/>
      <c r="AS26" s="722"/>
      <c r="AT26" s="722"/>
      <c r="AU26" s="722"/>
      <c r="AV26" s="722"/>
      <c r="AW26" s="722"/>
      <c r="AX26" s="722"/>
      <c r="AY26" s="722"/>
      <c r="AZ26" s="722"/>
      <c r="BA26" s="722"/>
      <c r="BB26" s="722"/>
      <c r="BC26" s="722"/>
      <c r="BD26" s="722"/>
      <c r="BE26" s="722"/>
      <c r="BF26" s="723"/>
      <c r="BG26" s="628" t="s">
        <v>173</v>
      </c>
      <c r="BH26" s="629"/>
      <c r="BI26" s="629"/>
      <c r="BJ26" s="629"/>
      <c r="BK26" s="629"/>
      <c r="BL26" s="629"/>
      <c r="BM26" s="629"/>
      <c r="BN26" s="630"/>
      <c r="BO26" s="655" t="s">
        <v>128</v>
      </c>
      <c r="BP26" s="655"/>
      <c r="BQ26" s="655"/>
      <c r="BR26" s="655"/>
      <c r="BS26" s="656" t="s">
        <v>173</v>
      </c>
      <c r="BT26" s="656"/>
      <c r="BU26" s="656"/>
      <c r="BV26" s="656"/>
      <c r="BW26" s="656"/>
      <c r="BX26" s="656"/>
      <c r="BY26" s="656"/>
      <c r="BZ26" s="656"/>
      <c r="CA26" s="656"/>
      <c r="CB26" s="714"/>
      <c r="CD26" s="662" t="s">
        <v>296</v>
      </c>
      <c r="CE26" s="663"/>
      <c r="CF26" s="663"/>
      <c r="CG26" s="663"/>
      <c r="CH26" s="663"/>
      <c r="CI26" s="663"/>
      <c r="CJ26" s="663"/>
      <c r="CK26" s="663"/>
      <c r="CL26" s="663"/>
      <c r="CM26" s="663"/>
      <c r="CN26" s="663"/>
      <c r="CO26" s="663"/>
      <c r="CP26" s="663"/>
      <c r="CQ26" s="664"/>
      <c r="CR26" s="628">
        <v>492258</v>
      </c>
      <c r="CS26" s="629"/>
      <c r="CT26" s="629"/>
      <c r="CU26" s="629"/>
      <c r="CV26" s="629"/>
      <c r="CW26" s="629"/>
      <c r="CX26" s="629"/>
      <c r="CY26" s="630"/>
      <c r="CZ26" s="631">
        <v>5.7</v>
      </c>
      <c r="DA26" s="641"/>
      <c r="DB26" s="641"/>
      <c r="DC26" s="642"/>
      <c r="DD26" s="634">
        <v>454422</v>
      </c>
      <c r="DE26" s="629"/>
      <c r="DF26" s="629"/>
      <c r="DG26" s="629"/>
      <c r="DH26" s="629"/>
      <c r="DI26" s="629"/>
      <c r="DJ26" s="629"/>
      <c r="DK26" s="630"/>
      <c r="DL26" s="634" t="s">
        <v>173</v>
      </c>
      <c r="DM26" s="629"/>
      <c r="DN26" s="629"/>
      <c r="DO26" s="629"/>
      <c r="DP26" s="629"/>
      <c r="DQ26" s="629"/>
      <c r="DR26" s="629"/>
      <c r="DS26" s="629"/>
      <c r="DT26" s="629"/>
      <c r="DU26" s="629"/>
      <c r="DV26" s="630"/>
      <c r="DW26" s="631" t="s">
        <v>173</v>
      </c>
      <c r="DX26" s="641"/>
      <c r="DY26" s="641"/>
      <c r="DZ26" s="641"/>
      <c r="EA26" s="641"/>
      <c r="EB26" s="641"/>
      <c r="EC26" s="673"/>
    </row>
    <row r="27" spans="2:133" ht="11.25" customHeight="1" x14ac:dyDescent="0.2">
      <c r="B27" s="625" t="s">
        <v>297</v>
      </c>
      <c r="C27" s="626"/>
      <c r="D27" s="626"/>
      <c r="E27" s="626"/>
      <c r="F27" s="626"/>
      <c r="G27" s="626"/>
      <c r="H27" s="626"/>
      <c r="I27" s="626"/>
      <c r="J27" s="626"/>
      <c r="K27" s="626"/>
      <c r="L27" s="626"/>
      <c r="M27" s="626"/>
      <c r="N27" s="626"/>
      <c r="O27" s="626"/>
      <c r="P27" s="626"/>
      <c r="Q27" s="627"/>
      <c r="R27" s="628">
        <v>4975801</v>
      </c>
      <c r="S27" s="629"/>
      <c r="T27" s="629"/>
      <c r="U27" s="629"/>
      <c r="V27" s="629"/>
      <c r="W27" s="629"/>
      <c r="X27" s="629"/>
      <c r="Y27" s="630"/>
      <c r="Z27" s="655">
        <v>56.4</v>
      </c>
      <c r="AA27" s="655"/>
      <c r="AB27" s="655"/>
      <c r="AC27" s="655"/>
      <c r="AD27" s="656">
        <v>4308138</v>
      </c>
      <c r="AE27" s="656"/>
      <c r="AF27" s="656"/>
      <c r="AG27" s="656"/>
      <c r="AH27" s="656"/>
      <c r="AI27" s="656"/>
      <c r="AJ27" s="656"/>
      <c r="AK27" s="656"/>
      <c r="AL27" s="631">
        <v>99</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479137</v>
      </c>
      <c r="BH27" s="629"/>
      <c r="BI27" s="629"/>
      <c r="BJ27" s="629"/>
      <c r="BK27" s="629"/>
      <c r="BL27" s="629"/>
      <c r="BM27" s="629"/>
      <c r="BN27" s="630"/>
      <c r="BO27" s="655">
        <v>100</v>
      </c>
      <c r="BP27" s="655"/>
      <c r="BQ27" s="655"/>
      <c r="BR27" s="655"/>
      <c r="BS27" s="656">
        <v>40863</v>
      </c>
      <c r="BT27" s="656"/>
      <c r="BU27" s="656"/>
      <c r="BV27" s="656"/>
      <c r="BW27" s="656"/>
      <c r="BX27" s="656"/>
      <c r="BY27" s="656"/>
      <c r="BZ27" s="656"/>
      <c r="CA27" s="656"/>
      <c r="CB27" s="714"/>
      <c r="CD27" s="662" t="s">
        <v>299</v>
      </c>
      <c r="CE27" s="663"/>
      <c r="CF27" s="663"/>
      <c r="CG27" s="663"/>
      <c r="CH27" s="663"/>
      <c r="CI27" s="663"/>
      <c r="CJ27" s="663"/>
      <c r="CK27" s="663"/>
      <c r="CL27" s="663"/>
      <c r="CM27" s="663"/>
      <c r="CN27" s="663"/>
      <c r="CO27" s="663"/>
      <c r="CP27" s="663"/>
      <c r="CQ27" s="664"/>
      <c r="CR27" s="628">
        <v>722758</v>
      </c>
      <c r="CS27" s="639"/>
      <c r="CT27" s="639"/>
      <c r="CU27" s="639"/>
      <c r="CV27" s="639"/>
      <c r="CW27" s="639"/>
      <c r="CX27" s="639"/>
      <c r="CY27" s="640"/>
      <c r="CZ27" s="631">
        <v>8.4</v>
      </c>
      <c r="DA27" s="641"/>
      <c r="DB27" s="641"/>
      <c r="DC27" s="642"/>
      <c r="DD27" s="634">
        <v>339420</v>
      </c>
      <c r="DE27" s="639"/>
      <c r="DF27" s="639"/>
      <c r="DG27" s="639"/>
      <c r="DH27" s="639"/>
      <c r="DI27" s="639"/>
      <c r="DJ27" s="639"/>
      <c r="DK27" s="640"/>
      <c r="DL27" s="634">
        <v>330830</v>
      </c>
      <c r="DM27" s="639"/>
      <c r="DN27" s="639"/>
      <c r="DO27" s="639"/>
      <c r="DP27" s="639"/>
      <c r="DQ27" s="639"/>
      <c r="DR27" s="639"/>
      <c r="DS27" s="639"/>
      <c r="DT27" s="639"/>
      <c r="DU27" s="639"/>
      <c r="DV27" s="640"/>
      <c r="DW27" s="631">
        <v>7.4</v>
      </c>
      <c r="DX27" s="641"/>
      <c r="DY27" s="641"/>
      <c r="DZ27" s="641"/>
      <c r="EA27" s="641"/>
      <c r="EB27" s="641"/>
      <c r="EC27" s="673"/>
    </row>
    <row r="28" spans="2:133" ht="11.25" customHeight="1" x14ac:dyDescent="0.2">
      <c r="B28" s="625" t="s">
        <v>300</v>
      </c>
      <c r="C28" s="626"/>
      <c r="D28" s="626"/>
      <c r="E28" s="626"/>
      <c r="F28" s="626"/>
      <c r="G28" s="626"/>
      <c r="H28" s="626"/>
      <c r="I28" s="626"/>
      <c r="J28" s="626"/>
      <c r="K28" s="626"/>
      <c r="L28" s="626"/>
      <c r="M28" s="626"/>
      <c r="N28" s="626"/>
      <c r="O28" s="626"/>
      <c r="P28" s="626"/>
      <c r="Q28" s="627"/>
      <c r="R28" s="628">
        <v>600</v>
      </c>
      <c r="S28" s="629"/>
      <c r="T28" s="629"/>
      <c r="U28" s="629"/>
      <c r="V28" s="629"/>
      <c r="W28" s="629"/>
      <c r="X28" s="629"/>
      <c r="Y28" s="630"/>
      <c r="Z28" s="655">
        <v>0</v>
      </c>
      <c r="AA28" s="655"/>
      <c r="AB28" s="655"/>
      <c r="AC28" s="655"/>
      <c r="AD28" s="656">
        <v>600</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301</v>
      </c>
      <c r="CE28" s="663"/>
      <c r="CF28" s="663"/>
      <c r="CG28" s="663"/>
      <c r="CH28" s="663"/>
      <c r="CI28" s="663"/>
      <c r="CJ28" s="663"/>
      <c r="CK28" s="663"/>
      <c r="CL28" s="663"/>
      <c r="CM28" s="663"/>
      <c r="CN28" s="663"/>
      <c r="CO28" s="663"/>
      <c r="CP28" s="663"/>
      <c r="CQ28" s="664"/>
      <c r="CR28" s="628">
        <v>1199745</v>
      </c>
      <c r="CS28" s="629"/>
      <c r="CT28" s="629"/>
      <c r="CU28" s="629"/>
      <c r="CV28" s="629"/>
      <c r="CW28" s="629"/>
      <c r="CX28" s="629"/>
      <c r="CY28" s="630"/>
      <c r="CZ28" s="631">
        <v>14</v>
      </c>
      <c r="DA28" s="641"/>
      <c r="DB28" s="641"/>
      <c r="DC28" s="642"/>
      <c r="DD28" s="634">
        <v>1147352</v>
      </c>
      <c r="DE28" s="629"/>
      <c r="DF28" s="629"/>
      <c r="DG28" s="629"/>
      <c r="DH28" s="629"/>
      <c r="DI28" s="629"/>
      <c r="DJ28" s="629"/>
      <c r="DK28" s="630"/>
      <c r="DL28" s="634">
        <v>989644</v>
      </c>
      <c r="DM28" s="629"/>
      <c r="DN28" s="629"/>
      <c r="DO28" s="629"/>
      <c r="DP28" s="629"/>
      <c r="DQ28" s="629"/>
      <c r="DR28" s="629"/>
      <c r="DS28" s="629"/>
      <c r="DT28" s="629"/>
      <c r="DU28" s="629"/>
      <c r="DV28" s="630"/>
      <c r="DW28" s="631">
        <v>22.2</v>
      </c>
      <c r="DX28" s="641"/>
      <c r="DY28" s="641"/>
      <c r="DZ28" s="641"/>
      <c r="EA28" s="641"/>
      <c r="EB28" s="641"/>
      <c r="EC28" s="673"/>
    </row>
    <row r="29" spans="2:133" ht="11.25" customHeight="1" x14ac:dyDescent="0.2">
      <c r="B29" s="625" t="s">
        <v>302</v>
      </c>
      <c r="C29" s="626"/>
      <c r="D29" s="626"/>
      <c r="E29" s="626"/>
      <c r="F29" s="626"/>
      <c r="G29" s="626"/>
      <c r="H29" s="626"/>
      <c r="I29" s="626"/>
      <c r="J29" s="626"/>
      <c r="K29" s="626"/>
      <c r="L29" s="626"/>
      <c r="M29" s="626"/>
      <c r="N29" s="626"/>
      <c r="O29" s="626"/>
      <c r="P29" s="626"/>
      <c r="Q29" s="627"/>
      <c r="R29" s="628">
        <v>104410</v>
      </c>
      <c r="S29" s="629"/>
      <c r="T29" s="629"/>
      <c r="U29" s="629"/>
      <c r="V29" s="629"/>
      <c r="W29" s="629"/>
      <c r="X29" s="629"/>
      <c r="Y29" s="630"/>
      <c r="Z29" s="655">
        <v>1.2</v>
      </c>
      <c r="AA29" s="655"/>
      <c r="AB29" s="655"/>
      <c r="AC29" s="655"/>
      <c r="AD29" s="656">
        <v>11</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303</v>
      </c>
      <c r="CE29" s="716"/>
      <c r="CF29" s="662" t="s">
        <v>304</v>
      </c>
      <c r="CG29" s="663"/>
      <c r="CH29" s="663"/>
      <c r="CI29" s="663"/>
      <c r="CJ29" s="663"/>
      <c r="CK29" s="663"/>
      <c r="CL29" s="663"/>
      <c r="CM29" s="663"/>
      <c r="CN29" s="663"/>
      <c r="CO29" s="663"/>
      <c r="CP29" s="663"/>
      <c r="CQ29" s="664"/>
      <c r="CR29" s="628">
        <v>1199628</v>
      </c>
      <c r="CS29" s="639"/>
      <c r="CT29" s="639"/>
      <c r="CU29" s="639"/>
      <c r="CV29" s="639"/>
      <c r="CW29" s="639"/>
      <c r="CX29" s="639"/>
      <c r="CY29" s="640"/>
      <c r="CZ29" s="631">
        <v>14</v>
      </c>
      <c r="DA29" s="641"/>
      <c r="DB29" s="641"/>
      <c r="DC29" s="642"/>
      <c r="DD29" s="634">
        <v>1147235</v>
      </c>
      <c r="DE29" s="639"/>
      <c r="DF29" s="639"/>
      <c r="DG29" s="639"/>
      <c r="DH29" s="639"/>
      <c r="DI29" s="639"/>
      <c r="DJ29" s="639"/>
      <c r="DK29" s="640"/>
      <c r="DL29" s="634">
        <v>989527</v>
      </c>
      <c r="DM29" s="639"/>
      <c r="DN29" s="639"/>
      <c r="DO29" s="639"/>
      <c r="DP29" s="639"/>
      <c r="DQ29" s="639"/>
      <c r="DR29" s="639"/>
      <c r="DS29" s="639"/>
      <c r="DT29" s="639"/>
      <c r="DU29" s="639"/>
      <c r="DV29" s="640"/>
      <c r="DW29" s="631">
        <v>22.2</v>
      </c>
      <c r="DX29" s="641"/>
      <c r="DY29" s="641"/>
      <c r="DZ29" s="641"/>
      <c r="EA29" s="641"/>
      <c r="EB29" s="641"/>
      <c r="EC29" s="673"/>
    </row>
    <row r="30" spans="2:133" ht="11.25" customHeight="1" x14ac:dyDescent="0.2">
      <c r="B30" s="625" t="s">
        <v>305</v>
      </c>
      <c r="C30" s="626"/>
      <c r="D30" s="626"/>
      <c r="E30" s="626"/>
      <c r="F30" s="626"/>
      <c r="G30" s="626"/>
      <c r="H30" s="626"/>
      <c r="I30" s="626"/>
      <c r="J30" s="626"/>
      <c r="K30" s="626"/>
      <c r="L30" s="626"/>
      <c r="M30" s="626"/>
      <c r="N30" s="626"/>
      <c r="O30" s="626"/>
      <c r="P30" s="626"/>
      <c r="Q30" s="627"/>
      <c r="R30" s="628">
        <v>74480</v>
      </c>
      <c r="S30" s="629"/>
      <c r="T30" s="629"/>
      <c r="U30" s="629"/>
      <c r="V30" s="629"/>
      <c r="W30" s="629"/>
      <c r="X30" s="629"/>
      <c r="Y30" s="630"/>
      <c r="Z30" s="655">
        <v>0.8</v>
      </c>
      <c r="AA30" s="655"/>
      <c r="AB30" s="655"/>
      <c r="AC30" s="655"/>
      <c r="AD30" s="656">
        <v>22794</v>
      </c>
      <c r="AE30" s="656"/>
      <c r="AF30" s="656"/>
      <c r="AG30" s="656"/>
      <c r="AH30" s="656"/>
      <c r="AI30" s="656"/>
      <c r="AJ30" s="656"/>
      <c r="AK30" s="656"/>
      <c r="AL30" s="631">
        <v>0.5</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7"/>
      <c r="CE30" s="718"/>
      <c r="CF30" s="662" t="s">
        <v>308</v>
      </c>
      <c r="CG30" s="663"/>
      <c r="CH30" s="663"/>
      <c r="CI30" s="663"/>
      <c r="CJ30" s="663"/>
      <c r="CK30" s="663"/>
      <c r="CL30" s="663"/>
      <c r="CM30" s="663"/>
      <c r="CN30" s="663"/>
      <c r="CO30" s="663"/>
      <c r="CP30" s="663"/>
      <c r="CQ30" s="664"/>
      <c r="CR30" s="628">
        <v>1170782</v>
      </c>
      <c r="CS30" s="629"/>
      <c r="CT30" s="629"/>
      <c r="CU30" s="629"/>
      <c r="CV30" s="629"/>
      <c r="CW30" s="629"/>
      <c r="CX30" s="629"/>
      <c r="CY30" s="630"/>
      <c r="CZ30" s="631">
        <v>13.7</v>
      </c>
      <c r="DA30" s="641"/>
      <c r="DB30" s="641"/>
      <c r="DC30" s="642"/>
      <c r="DD30" s="634">
        <v>1118389</v>
      </c>
      <c r="DE30" s="629"/>
      <c r="DF30" s="629"/>
      <c r="DG30" s="629"/>
      <c r="DH30" s="629"/>
      <c r="DI30" s="629"/>
      <c r="DJ30" s="629"/>
      <c r="DK30" s="630"/>
      <c r="DL30" s="634">
        <v>960681</v>
      </c>
      <c r="DM30" s="629"/>
      <c r="DN30" s="629"/>
      <c r="DO30" s="629"/>
      <c r="DP30" s="629"/>
      <c r="DQ30" s="629"/>
      <c r="DR30" s="629"/>
      <c r="DS30" s="629"/>
      <c r="DT30" s="629"/>
      <c r="DU30" s="629"/>
      <c r="DV30" s="630"/>
      <c r="DW30" s="631">
        <v>21.6</v>
      </c>
      <c r="DX30" s="641"/>
      <c r="DY30" s="641"/>
      <c r="DZ30" s="641"/>
      <c r="EA30" s="641"/>
      <c r="EB30" s="641"/>
      <c r="EC30" s="673"/>
    </row>
    <row r="31" spans="2:133" ht="11.25" customHeight="1" x14ac:dyDescent="0.2">
      <c r="B31" s="625" t="s">
        <v>309</v>
      </c>
      <c r="C31" s="626"/>
      <c r="D31" s="626"/>
      <c r="E31" s="626"/>
      <c r="F31" s="626"/>
      <c r="G31" s="626"/>
      <c r="H31" s="626"/>
      <c r="I31" s="626"/>
      <c r="J31" s="626"/>
      <c r="K31" s="626"/>
      <c r="L31" s="626"/>
      <c r="M31" s="626"/>
      <c r="N31" s="626"/>
      <c r="O31" s="626"/>
      <c r="P31" s="626"/>
      <c r="Q31" s="627"/>
      <c r="R31" s="628">
        <v>8683</v>
      </c>
      <c r="S31" s="629"/>
      <c r="T31" s="629"/>
      <c r="U31" s="629"/>
      <c r="V31" s="629"/>
      <c r="W31" s="629"/>
      <c r="X31" s="629"/>
      <c r="Y31" s="630"/>
      <c r="Z31" s="655">
        <v>0.1</v>
      </c>
      <c r="AA31" s="655"/>
      <c r="AB31" s="655"/>
      <c r="AC31" s="655"/>
      <c r="AD31" s="656">
        <v>60</v>
      </c>
      <c r="AE31" s="656"/>
      <c r="AF31" s="656"/>
      <c r="AG31" s="656"/>
      <c r="AH31" s="656"/>
      <c r="AI31" s="656"/>
      <c r="AJ31" s="656"/>
      <c r="AK31" s="656"/>
      <c r="AL31" s="631">
        <v>0</v>
      </c>
      <c r="AM31" s="632"/>
      <c r="AN31" s="632"/>
      <c r="AO31" s="657"/>
      <c r="AP31" s="703" t="s">
        <v>310</v>
      </c>
      <c r="AQ31" s="704"/>
      <c r="AR31" s="704"/>
      <c r="AS31" s="704"/>
      <c r="AT31" s="709" t="s">
        <v>311</v>
      </c>
      <c r="AU31" s="217"/>
      <c r="AV31" s="217"/>
      <c r="AW31" s="217"/>
      <c r="AX31" s="696" t="s">
        <v>187</v>
      </c>
      <c r="AY31" s="697"/>
      <c r="AZ31" s="697"/>
      <c r="BA31" s="697"/>
      <c r="BB31" s="697"/>
      <c r="BC31" s="697"/>
      <c r="BD31" s="697"/>
      <c r="BE31" s="697"/>
      <c r="BF31" s="698"/>
      <c r="BG31" s="699">
        <v>99.2</v>
      </c>
      <c r="BH31" s="700"/>
      <c r="BI31" s="700"/>
      <c r="BJ31" s="700"/>
      <c r="BK31" s="700"/>
      <c r="BL31" s="700"/>
      <c r="BM31" s="701">
        <v>97.8</v>
      </c>
      <c r="BN31" s="700"/>
      <c r="BO31" s="700"/>
      <c r="BP31" s="700"/>
      <c r="BQ31" s="702"/>
      <c r="BR31" s="699">
        <v>99.2</v>
      </c>
      <c r="BS31" s="700"/>
      <c r="BT31" s="700"/>
      <c r="BU31" s="700"/>
      <c r="BV31" s="700"/>
      <c r="BW31" s="700"/>
      <c r="BX31" s="701">
        <v>98</v>
      </c>
      <c r="BY31" s="700"/>
      <c r="BZ31" s="700"/>
      <c r="CA31" s="700"/>
      <c r="CB31" s="702"/>
      <c r="CD31" s="717"/>
      <c r="CE31" s="718"/>
      <c r="CF31" s="662" t="s">
        <v>312</v>
      </c>
      <c r="CG31" s="663"/>
      <c r="CH31" s="663"/>
      <c r="CI31" s="663"/>
      <c r="CJ31" s="663"/>
      <c r="CK31" s="663"/>
      <c r="CL31" s="663"/>
      <c r="CM31" s="663"/>
      <c r="CN31" s="663"/>
      <c r="CO31" s="663"/>
      <c r="CP31" s="663"/>
      <c r="CQ31" s="664"/>
      <c r="CR31" s="628">
        <v>28846</v>
      </c>
      <c r="CS31" s="639"/>
      <c r="CT31" s="639"/>
      <c r="CU31" s="639"/>
      <c r="CV31" s="639"/>
      <c r="CW31" s="639"/>
      <c r="CX31" s="639"/>
      <c r="CY31" s="640"/>
      <c r="CZ31" s="631">
        <v>0.3</v>
      </c>
      <c r="DA31" s="641"/>
      <c r="DB31" s="641"/>
      <c r="DC31" s="642"/>
      <c r="DD31" s="634">
        <v>28846</v>
      </c>
      <c r="DE31" s="639"/>
      <c r="DF31" s="639"/>
      <c r="DG31" s="639"/>
      <c r="DH31" s="639"/>
      <c r="DI31" s="639"/>
      <c r="DJ31" s="639"/>
      <c r="DK31" s="640"/>
      <c r="DL31" s="634">
        <v>28846</v>
      </c>
      <c r="DM31" s="639"/>
      <c r="DN31" s="639"/>
      <c r="DO31" s="639"/>
      <c r="DP31" s="639"/>
      <c r="DQ31" s="639"/>
      <c r="DR31" s="639"/>
      <c r="DS31" s="639"/>
      <c r="DT31" s="639"/>
      <c r="DU31" s="639"/>
      <c r="DV31" s="640"/>
      <c r="DW31" s="631">
        <v>0.6</v>
      </c>
      <c r="DX31" s="641"/>
      <c r="DY31" s="641"/>
      <c r="DZ31" s="641"/>
      <c r="EA31" s="641"/>
      <c r="EB31" s="641"/>
      <c r="EC31" s="673"/>
    </row>
    <row r="32" spans="2:133" ht="11.25" customHeight="1" x14ac:dyDescent="0.2">
      <c r="B32" s="625" t="s">
        <v>313</v>
      </c>
      <c r="C32" s="626"/>
      <c r="D32" s="626"/>
      <c r="E32" s="626"/>
      <c r="F32" s="626"/>
      <c r="G32" s="626"/>
      <c r="H32" s="626"/>
      <c r="I32" s="626"/>
      <c r="J32" s="626"/>
      <c r="K32" s="626"/>
      <c r="L32" s="626"/>
      <c r="M32" s="626"/>
      <c r="N32" s="626"/>
      <c r="O32" s="626"/>
      <c r="P32" s="626"/>
      <c r="Q32" s="627"/>
      <c r="R32" s="628">
        <v>1086305</v>
      </c>
      <c r="S32" s="629"/>
      <c r="T32" s="629"/>
      <c r="U32" s="629"/>
      <c r="V32" s="629"/>
      <c r="W32" s="629"/>
      <c r="X32" s="629"/>
      <c r="Y32" s="630"/>
      <c r="Z32" s="655">
        <v>12.3</v>
      </c>
      <c r="AA32" s="655"/>
      <c r="AB32" s="655"/>
      <c r="AC32" s="655"/>
      <c r="AD32" s="656" t="s">
        <v>173</v>
      </c>
      <c r="AE32" s="656"/>
      <c r="AF32" s="656"/>
      <c r="AG32" s="656"/>
      <c r="AH32" s="656"/>
      <c r="AI32" s="656"/>
      <c r="AJ32" s="656"/>
      <c r="AK32" s="656"/>
      <c r="AL32" s="631" t="s">
        <v>173</v>
      </c>
      <c r="AM32" s="632"/>
      <c r="AN32" s="632"/>
      <c r="AO32" s="657"/>
      <c r="AP32" s="705"/>
      <c r="AQ32" s="706"/>
      <c r="AR32" s="706"/>
      <c r="AS32" s="706"/>
      <c r="AT32" s="710"/>
      <c r="AU32" s="216" t="s">
        <v>314</v>
      </c>
      <c r="AV32" s="216"/>
      <c r="AW32" s="216"/>
      <c r="AX32" s="625" t="s">
        <v>315</v>
      </c>
      <c r="AY32" s="626"/>
      <c r="AZ32" s="626"/>
      <c r="BA32" s="626"/>
      <c r="BB32" s="626"/>
      <c r="BC32" s="626"/>
      <c r="BD32" s="626"/>
      <c r="BE32" s="626"/>
      <c r="BF32" s="627"/>
      <c r="BG32" s="694">
        <v>99.6</v>
      </c>
      <c r="BH32" s="639"/>
      <c r="BI32" s="639"/>
      <c r="BJ32" s="639"/>
      <c r="BK32" s="639"/>
      <c r="BL32" s="639"/>
      <c r="BM32" s="632">
        <v>99.3</v>
      </c>
      <c r="BN32" s="695"/>
      <c r="BO32" s="695"/>
      <c r="BP32" s="695"/>
      <c r="BQ32" s="671"/>
      <c r="BR32" s="694">
        <v>99.5</v>
      </c>
      <c r="BS32" s="639"/>
      <c r="BT32" s="639"/>
      <c r="BU32" s="639"/>
      <c r="BV32" s="639"/>
      <c r="BW32" s="639"/>
      <c r="BX32" s="632">
        <v>98.9</v>
      </c>
      <c r="BY32" s="695"/>
      <c r="BZ32" s="695"/>
      <c r="CA32" s="695"/>
      <c r="CB32" s="671"/>
      <c r="CD32" s="719"/>
      <c r="CE32" s="720"/>
      <c r="CF32" s="662" t="s">
        <v>316</v>
      </c>
      <c r="CG32" s="663"/>
      <c r="CH32" s="663"/>
      <c r="CI32" s="663"/>
      <c r="CJ32" s="663"/>
      <c r="CK32" s="663"/>
      <c r="CL32" s="663"/>
      <c r="CM32" s="663"/>
      <c r="CN32" s="663"/>
      <c r="CO32" s="663"/>
      <c r="CP32" s="663"/>
      <c r="CQ32" s="664"/>
      <c r="CR32" s="628">
        <v>117</v>
      </c>
      <c r="CS32" s="629"/>
      <c r="CT32" s="629"/>
      <c r="CU32" s="629"/>
      <c r="CV32" s="629"/>
      <c r="CW32" s="629"/>
      <c r="CX32" s="629"/>
      <c r="CY32" s="630"/>
      <c r="CZ32" s="631">
        <v>0</v>
      </c>
      <c r="DA32" s="641"/>
      <c r="DB32" s="641"/>
      <c r="DC32" s="642"/>
      <c r="DD32" s="634">
        <v>117</v>
      </c>
      <c r="DE32" s="629"/>
      <c r="DF32" s="629"/>
      <c r="DG32" s="629"/>
      <c r="DH32" s="629"/>
      <c r="DI32" s="629"/>
      <c r="DJ32" s="629"/>
      <c r="DK32" s="630"/>
      <c r="DL32" s="634">
        <v>117</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2">
      <c r="B33" s="691" t="s">
        <v>317</v>
      </c>
      <c r="C33" s="692"/>
      <c r="D33" s="692"/>
      <c r="E33" s="692"/>
      <c r="F33" s="692"/>
      <c r="G33" s="692"/>
      <c r="H33" s="692"/>
      <c r="I33" s="692"/>
      <c r="J33" s="692"/>
      <c r="K33" s="692"/>
      <c r="L33" s="692"/>
      <c r="M33" s="692"/>
      <c r="N33" s="692"/>
      <c r="O33" s="692"/>
      <c r="P33" s="692"/>
      <c r="Q33" s="693"/>
      <c r="R33" s="628" t="s">
        <v>173</v>
      </c>
      <c r="S33" s="629"/>
      <c r="T33" s="629"/>
      <c r="U33" s="629"/>
      <c r="V33" s="629"/>
      <c r="W33" s="629"/>
      <c r="X33" s="629"/>
      <c r="Y33" s="630"/>
      <c r="Z33" s="655" t="s">
        <v>173</v>
      </c>
      <c r="AA33" s="655"/>
      <c r="AB33" s="655"/>
      <c r="AC33" s="655"/>
      <c r="AD33" s="656" t="s">
        <v>173</v>
      </c>
      <c r="AE33" s="656"/>
      <c r="AF33" s="656"/>
      <c r="AG33" s="656"/>
      <c r="AH33" s="656"/>
      <c r="AI33" s="656"/>
      <c r="AJ33" s="656"/>
      <c r="AK33" s="656"/>
      <c r="AL33" s="631" t="s">
        <v>173</v>
      </c>
      <c r="AM33" s="632"/>
      <c r="AN33" s="632"/>
      <c r="AO33" s="657"/>
      <c r="AP33" s="707"/>
      <c r="AQ33" s="708"/>
      <c r="AR33" s="708"/>
      <c r="AS33" s="708"/>
      <c r="AT33" s="711"/>
      <c r="AU33" s="218"/>
      <c r="AV33" s="218"/>
      <c r="AW33" s="218"/>
      <c r="AX33" s="605" t="s">
        <v>318</v>
      </c>
      <c r="AY33" s="606"/>
      <c r="AZ33" s="606"/>
      <c r="BA33" s="606"/>
      <c r="BB33" s="606"/>
      <c r="BC33" s="606"/>
      <c r="BD33" s="606"/>
      <c r="BE33" s="606"/>
      <c r="BF33" s="607"/>
      <c r="BG33" s="690">
        <v>98.9</v>
      </c>
      <c r="BH33" s="609"/>
      <c r="BI33" s="609"/>
      <c r="BJ33" s="609"/>
      <c r="BK33" s="609"/>
      <c r="BL33" s="609"/>
      <c r="BM33" s="647">
        <v>96.8</v>
      </c>
      <c r="BN33" s="609"/>
      <c r="BO33" s="609"/>
      <c r="BP33" s="609"/>
      <c r="BQ33" s="658"/>
      <c r="BR33" s="690">
        <v>99</v>
      </c>
      <c r="BS33" s="609"/>
      <c r="BT33" s="609"/>
      <c r="BU33" s="609"/>
      <c r="BV33" s="609"/>
      <c r="BW33" s="609"/>
      <c r="BX33" s="647">
        <v>97.5</v>
      </c>
      <c r="BY33" s="609"/>
      <c r="BZ33" s="609"/>
      <c r="CA33" s="609"/>
      <c r="CB33" s="658"/>
      <c r="CD33" s="662" t="s">
        <v>319</v>
      </c>
      <c r="CE33" s="663"/>
      <c r="CF33" s="663"/>
      <c r="CG33" s="663"/>
      <c r="CH33" s="663"/>
      <c r="CI33" s="663"/>
      <c r="CJ33" s="663"/>
      <c r="CK33" s="663"/>
      <c r="CL33" s="663"/>
      <c r="CM33" s="663"/>
      <c r="CN33" s="663"/>
      <c r="CO33" s="663"/>
      <c r="CP33" s="663"/>
      <c r="CQ33" s="664"/>
      <c r="CR33" s="628">
        <v>3942155</v>
      </c>
      <c r="CS33" s="639"/>
      <c r="CT33" s="639"/>
      <c r="CU33" s="639"/>
      <c r="CV33" s="639"/>
      <c r="CW33" s="639"/>
      <c r="CX33" s="639"/>
      <c r="CY33" s="640"/>
      <c r="CZ33" s="631">
        <v>46</v>
      </c>
      <c r="DA33" s="641"/>
      <c r="DB33" s="641"/>
      <c r="DC33" s="642"/>
      <c r="DD33" s="634">
        <v>2636640</v>
      </c>
      <c r="DE33" s="639"/>
      <c r="DF33" s="639"/>
      <c r="DG33" s="639"/>
      <c r="DH33" s="639"/>
      <c r="DI33" s="639"/>
      <c r="DJ33" s="639"/>
      <c r="DK33" s="640"/>
      <c r="DL33" s="634">
        <v>2025850</v>
      </c>
      <c r="DM33" s="639"/>
      <c r="DN33" s="639"/>
      <c r="DO33" s="639"/>
      <c r="DP33" s="639"/>
      <c r="DQ33" s="639"/>
      <c r="DR33" s="639"/>
      <c r="DS33" s="639"/>
      <c r="DT33" s="639"/>
      <c r="DU33" s="639"/>
      <c r="DV33" s="640"/>
      <c r="DW33" s="631">
        <v>45.5</v>
      </c>
      <c r="DX33" s="641"/>
      <c r="DY33" s="641"/>
      <c r="DZ33" s="641"/>
      <c r="EA33" s="641"/>
      <c r="EB33" s="641"/>
      <c r="EC33" s="673"/>
    </row>
    <row r="34" spans="2:133" ht="11.25" customHeight="1" x14ac:dyDescent="0.2">
      <c r="B34" s="625" t="s">
        <v>320</v>
      </c>
      <c r="C34" s="626"/>
      <c r="D34" s="626"/>
      <c r="E34" s="626"/>
      <c r="F34" s="626"/>
      <c r="G34" s="626"/>
      <c r="H34" s="626"/>
      <c r="I34" s="626"/>
      <c r="J34" s="626"/>
      <c r="K34" s="626"/>
      <c r="L34" s="626"/>
      <c r="M34" s="626"/>
      <c r="N34" s="626"/>
      <c r="O34" s="626"/>
      <c r="P34" s="626"/>
      <c r="Q34" s="627"/>
      <c r="R34" s="628">
        <v>717163</v>
      </c>
      <c r="S34" s="629"/>
      <c r="T34" s="629"/>
      <c r="U34" s="629"/>
      <c r="V34" s="629"/>
      <c r="W34" s="629"/>
      <c r="X34" s="629"/>
      <c r="Y34" s="630"/>
      <c r="Z34" s="655">
        <v>8.1</v>
      </c>
      <c r="AA34" s="655"/>
      <c r="AB34" s="655"/>
      <c r="AC34" s="655"/>
      <c r="AD34" s="656" t="s">
        <v>173</v>
      </c>
      <c r="AE34" s="656"/>
      <c r="AF34" s="656"/>
      <c r="AG34" s="656"/>
      <c r="AH34" s="656"/>
      <c r="AI34" s="656"/>
      <c r="AJ34" s="656"/>
      <c r="AK34" s="656"/>
      <c r="AL34" s="631" t="s">
        <v>173</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321</v>
      </c>
      <c r="CE34" s="663"/>
      <c r="CF34" s="663"/>
      <c r="CG34" s="663"/>
      <c r="CH34" s="663"/>
      <c r="CI34" s="663"/>
      <c r="CJ34" s="663"/>
      <c r="CK34" s="663"/>
      <c r="CL34" s="663"/>
      <c r="CM34" s="663"/>
      <c r="CN34" s="663"/>
      <c r="CO34" s="663"/>
      <c r="CP34" s="663"/>
      <c r="CQ34" s="664"/>
      <c r="CR34" s="628">
        <v>1083501</v>
      </c>
      <c r="CS34" s="629"/>
      <c r="CT34" s="629"/>
      <c r="CU34" s="629"/>
      <c r="CV34" s="629"/>
      <c r="CW34" s="629"/>
      <c r="CX34" s="629"/>
      <c r="CY34" s="630"/>
      <c r="CZ34" s="631">
        <v>12.6</v>
      </c>
      <c r="DA34" s="641"/>
      <c r="DB34" s="641"/>
      <c r="DC34" s="642"/>
      <c r="DD34" s="634">
        <v>626690</v>
      </c>
      <c r="DE34" s="629"/>
      <c r="DF34" s="629"/>
      <c r="DG34" s="629"/>
      <c r="DH34" s="629"/>
      <c r="DI34" s="629"/>
      <c r="DJ34" s="629"/>
      <c r="DK34" s="630"/>
      <c r="DL34" s="634">
        <v>432737</v>
      </c>
      <c r="DM34" s="629"/>
      <c r="DN34" s="629"/>
      <c r="DO34" s="629"/>
      <c r="DP34" s="629"/>
      <c r="DQ34" s="629"/>
      <c r="DR34" s="629"/>
      <c r="DS34" s="629"/>
      <c r="DT34" s="629"/>
      <c r="DU34" s="629"/>
      <c r="DV34" s="630"/>
      <c r="DW34" s="631">
        <v>9.6999999999999993</v>
      </c>
      <c r="DX34" s="641"/>
      <c r="DY34" s="641"/>
      <c r="DZ34" s="641"/>
      <c r="EA34" s="641"/>
      <c r="EB34" s="641"/>
      <c r="EC34" s="673"/>
    </row>
    <row r="35" spans="2:133" ht="11.25" customHeight="1" x14ac:dyDescent="0.2">
      <c r="B35" s="625" t="s">
        <v>322</v>
      </c>
      <c r="C35" s="626"/>
      <c r="D35" s="626"/>
      <c r="E35" s="626"/>
      <c r="F35" s="626"/>
      <c r="G35" s="626"/>
      <c r="H35" s="626"/>
      <c r="I35" s="626"/>
      <c r="J35" s="626"/>
      <c r="K35" s="626"/>
      <c r="L35" s="626"/>
      <c r="M35" s="626"/>
      <c r="N35" s="626"/>
      <c r="O35" s="626"/>
      <c r="P35" s="626"/>
      <c r="Q35" s="627"/>
      <c r="R35" s="628">
        <v>39712</v>
      </c>
      <c r="S35" s="629"/>
      <c r="T35" s="629"/>
      <c r="U35" s="629"/>
      <c r="V35" s="629"/>
      <c r="W35" s="629"/>
      <c r="X35" s="629"/>
      <c r="Y35" s="630"/>
      <c r="Z35" s="655">
        <v>0.5</v>
      </c>
      <c r="AA35" s="655"/>
      <c r="AB35" s="655"/>
      <c r="AC35" s="655"/>
      <c r="AD35" s="656">
        <v>5362</v>
      </c>
      <c r="AE35" s="656"/>
      <c r="AF35" s="656"/>
      <c r="AG35" s="656"/>
      <c r="AH35" s="656"/>
      <c r="AI35" s="656"/>
      <c r="AJ35" s="656"/>
      <c r="AK35" s="656"/>
      <c r="AL35" s="631">
        <v>0.1</v>
      </c>
      <c r="AM35" s="632"/>
      <c r="AN35" s="632"/>
      <c r="AO35" s="657"/>
      <c r="AP35" s="221"/>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325</v>
      </c>
      <c r="CE35" s="663"/>
      <c r="CF35" s="663"/>
      <c r="CG35" s="663"/>
      <c r="CH35" s="663"/>
      <c r="CI35" s="663"/>
      <c r="CJ35" s="663"/>
      <c r="CK35" s="663"/>
      <c r="CL35" s="663"/>
      <c r="CM35" s="663"/>
      <c r="CN35" s="663"/>
      <c r="CO35" s="663"/>
      <c r="CP35" s="663"/>
      <c r="CQ35" s="664"/>
      <c r="CR35" s="628">
        <v>176881</v>
      </c>
      <c r="CS35" s="639"/>
      <c r="CT35" s="639"/>
      <c r="CU35" s="639"/>
      <c r="CV35" s="639"/>
      <c r="CW35" s="639"/>
      <c r="CX35" s="639"/>
      <c r="CY35" s="640"/>
      <c r="CZ35" s="631">
        <v>2.1</v>
      </c>
      <c r="DA35" s="641"/>
      <c r="DB35" s="641"/>
      <c r="DC35" s="642"/>
      <c r="DD35" s="634">
        <v>97193</v>
      </c>
      <c r="DE35" s="639"/>
      <c r="DF35" s="639"/>
      <c r="DG35" s="639"/>
      <c r="DH35" s="639"/>
      <c r="DI35" s="639"/>
      <c r="DJ35" s="639"/>
      <c r="DK35" s="640"/>
      <c r="DL35" s="634">
        <v>75461</v>
      </c>
      <c r="DM35" s="639"/>
      <c r="DN35" s="639"/>
      <c r="DO35" s="639"/>
      <c r="DP35" s="639"/>
      <c r="DQ35" s="639"/>
      <c r="DR35" s="639"/>
      <c r="DS35" s="639"/>
      <c r="DT35" s="639"/>
      <c r="DU35" s="639"/>
      <c r="DV35" s="640"/>
      <c r="DW35" s="631">
        <v>1.7</v>
      </c>
      <c r="DX35" s="641"/>
      <c r="DY35" s="641"/>
      <c r="DZ35" s="641"/>
      <c r="EA35" s="641"/>
      <c r="EB35" s="641"/>
      <c r="EC35" s="673"/>
    </row>
    <row r="36" spans="2:133" ht="11.25" customHeight="1" x14ac:dyDescent="0.2">
      <c r="B36" s="625" t="s">
        <v>326</v>
      </c>
      <c r="C36" s="626"/>
      <c r="D36" s="626"/>
      <c r="E36" s="626"/>
      <c r="F36" s="626"/>
      <c r="G36" s="626"/>
      <c r="H36" s="626"/>
      <c r="I36" s="626"/>
      <c r="J36" s="626"/>
      <c r="K36" s="626"/>
      <c r="L36" s="626"/>
      <c r="M36" s="626"/>
      <c r="N36" s="626"/>
      <c r="O36" s="626"/>
      <c r="P36" s="626"/>
      <c r="Q36" s="627"/>
      <c r="R36" s="628">
        <v>163980</v>
      </c>
      <c r="S36" s="629"/>
      <c r="T36" s="629"/>
      <c r="U36" s="629"/>
      <c r="V36" s="629"/>
      <c r="W36" s="629"/>
      <c r="X36" s="629"/>
      <c r="Y36" s="630"/>
      <c r="Z36" s="655">
        <v>1.9</v>
      </c>
      <c r="AA36" s="655"/>
      <c r="AB36" s="655"/>
      <c r="AC36" s="655"/>
      <c r="AD36" s="656" t="s">
        <v>173</v>
      </c>
      <c r="AE36" s="656"/>
      <c r="AF36" s="656"/>
      <c r="AG36" s="656"/>
      <c r="AH36" s="656"/>
      <c r="AI36" s="656"/>
      <c r="AJ36" s="656"/>
      <c r="AK36" s="656"/>
      <c r="AL36" s="631" t="s">
        <v>173</v>
      </c>
      <c r="AM36" s="632"/>
      <c r="AN36" s="632"/>
      <c r="AO36" s="657"/>
      <c r="AP36" s="221"/>
      <c r="AQ36" s="678" t="s">
        <v>327</v>
      </c>
      <c r="AR36" s="679"/>
      <c r="AS36" s="679"/>
      <c r="AT36" s="679"/>
      <c r="AU36" s="679"/>
      <c r="AV36" s="679"/>
      <c r="AW36" s="679"/>
      <c r="AX36" s="679"/>
      <c r="AY36" s="680"/>
      <c r="AZ36" s="681">
        <v>1016623</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6348</v>
      </c>
      <c r="BW36" s="682"/>
      <c r="BX36" s="682"/>
      <c r="BY36" s="682"/>
      <c r="BZ36" s="682"/>
      <c r="CA36" s="682"/>
      <c r="CB36" s="683"/>
      <c r="CD36" s="662" t="s">
        <v>329</v>
      </c>
      <c r="CE36" s="663"/>
      <c r="CF36" s="663"/>
      <c r="CG36" s="663"/>
      <c r="CH36" s="663"/>
      <c r="CI36" s="663"/>
      <c r="CJ36" s="663"/>
      <c r="CK36" s="663"/>
      <c r="CL36" s="663"/>
      <c r="CM36" s="663"/>
      <c r="CN36" s="663"/>
      <c r="CO36" s="663"/>
      <c r="CP36" s="663"/>
      <c r="CQ36" s="664"/>
      <c r="CR36" s="628">
        <v>1998797</v>
      </c>
      <c r="CS36" s="629"/>
      <c r="CT36" s="629"/>
      <c r="CU36" s="629"/>
      <c r="CV36" s="629"/>
      <c r="CW36" s="629"/>
      <c r="CX36" s="629"/>
      <c r="CY36" s="630"/>
      <c r="CZ36" s="631">
        <v>23.3</v>
      </c>
      <c r="DA36" s="641"/>
      <c r="DB36" s="641"/>
      <c r="DC36" s="642"/>
      <c r="DD36" s="634">
        <v>1372159</v>
      </c>
      <c r="DE36" s="629"/>
      <c r="DF36" s="629"/>
      <c r="DG36" s="629"/>
      <c r="DH36" s="629"/>
      <c r="DI36" s="629"/>
      <c r="DJ36" s="629"/>
      <c r="DK36" s="630"/>
      <c r="DL36" s="634">
        <v>1225972</v>
      </c>
      <c r="DM36" s="629"/>
      <c r="DN36" s="629"/>
      <c r="DO36" s="629"/>
      <c r="DP36" s="629"/>
      <c r="DQ36" s="629"/>
      <c r="DR36" s="629"/>
      <c r="DS36" s="629"/>
      <c r="DT36" s="629"/>
      <c r="DU36" s="629"/>
      <c r="DV36" s="630"/>
      <c r="DW36" s="631">
        <v>27.6</v>
      </c>
      <c r="DX36" s="641"/>
      <c r="DY36" s="641"/>
      <c r="DZ36" s="641"/>
      <c r="EA36" s="641"/>
      <c r="EB36" s="641"/>
      <c r="EC36" s="673"/>
    </row>
    <row r="37" spans="2:133" ht="11.25" customHeight="1" x14ac:dyDescent="0.2">
      <c r="B37" s="625" t="s">
        <v>330</v>
      </c>
      <c r="C37" s="626"/>
      <c r="D37" s="626"/>
      <c r="E37" s="626"/>
      <c r="F37" s="626"/>
      <c r="G37" s="626"/>
      <c r="H37" s="626"/>
      <c r="I37" s="626"/>
      <c r="J37" s="626"/>
      <c r="K37" s="626"/>
      <c r="L37" s="626"/>
      <c r="M37" s="626"/>
      <c r="N37" s="626"/>
      <c r="O37" s="626"/>
      <c r="P37" s="626"/>
      <c r="Q37" s="627"/>
      <c r="R37" s="628">
        <v>107759</v>
      </c>
      <c r="S37" s="629"/>
      <c r="T37" s="629"/>
      <c r="U37" s="629"/>
      <c r="V37" s="629"/>
      <c r="W37" s="629"/>
      <c r="X37" s="629"/>
      <c r="Y37" s="630"/>
      <c r="Z37" s="655">
        <v>1.2</v>
      </c>
      <c r="AA37" s="655"/>
      <c r="AB37" s="655"/>
      <c r="AC37" s="655"/>
      <c r="AD37" s="656" t="s">
        <v>173</v>
      </c>
      <c r="AE37" s="656"/>
      <c r="AF37" s="656"/>
      <c r="AG37" s="656"/>
      <c r="AH37" s="656"/>
      <c r="AI37" s="656"/>
      <c r="AJ37" s="656"/>
      <c r="AK37" s="656"/>
      <c r="AL37" s="631" t="s">
        <v>173</v>
      </c>
      <c r="AM37" s="632"/>
      <c r="AN37" s="632"/>
      <c r="AO37" s="657"/>
      <c r="AQ37" s="668" t="s">
        <v>331</v>
      </c>
      <c r="AR37" s="669"/>
      <c r="AS37" s="669"/>
      <c r="AT37" s="669"/>
      <c r="AU37" s="669"/>
      <c r="AV37" s="669"/>
      <c r="AW37" s="669"/>
      <c r="AX37" s="669"/>
      <c r="AY37" s="670"/>
      <c r="AZ37" s="628">
        <v>363035</v>
      </c>
      <c r="BA37" s="629"/>
      <c r="BB37" s="629"/>
      <c r="BC37" s="629"/>
      <c r="BD37" s="639"/>
      <c r="BE37" s="639"/>
      <c r="BF37" s="671"/>
      <c r="BG37" s="662" t="s">
        <v>332</v>
      </c>
      <c r="BH37" s="663"/>
      <c r="BI37" s="663"/>
      <c r="BJ37" s="663"/>
      <c r="BK37" s="663"/>
      <c r="BL37" s="663"/>
      <c r="BM37" s="663"/>
      <c r="BN37" s="663"/>
      <c r="BO37" s="663"/>
      <c r="BP37" s="663"/>
      <c r="BQ37" s="663"/>
      <c r="BR37" s="663"/>
      <c r="BS37" s="663"/>
      <c r="BT37" s="663"/>
      <c r="BU37" s="664"/>
      <c r="BV37" s="628">
        <v>-14033</v>
      </c>
      <c r="BW37" s="629"/>
      <c r="BX37" s="629"/>
      <c r="BY37" s="629"/>
      <c r="BZ37" s="629"/>
      <c r="CA37" s="629"/>
      <c r="CB37" s="672"/>
      <c r="CD37" s="662" t="s">
        <v>333</v>
      </c>
      <c r="CE37" s="663"/>
      <c r="CF37" s="663"/>
      <c r="CG37" s="663"/>
      <c r="CH37" s="663"/>
      <c r="CI37" s="663"/>
      <c r="CJ37" s="663"/>
      <c r="CK37" s="663"/>
      <c r="CL37" s="663"/>
      <c r="CM37" s="663"/>
      <c r="CN37" s="663"/>
      <c r="CO37" s="663"/>
      <c r="CP37" s="663"/>
      <c r="CQ37" s="664"/>
      <c r="CR37" s="628">
        <v>452873</v>
      </c>
      <c r="CS37" s="639"/>
      <c r="CT37" s="639"/>
      <c r="CU37" s="639"/>
      <c r="CV37" s="639"/>
      <c r="CW37" s="639"/>
      <c r="CX37" s="639"/>
      <c r="CY37" s="640"/>
      <c r="CZ37" s="631">
        <v>5.3</v>
      </c>
      <c r="DA37" s="641"/>
      <c r="DB37" s="641"/>
      <c r="DC37" s="642"/>
      <c r="DD37" s="634">
        <v>340307</v>
      </c>
      <c r="DE37" s="639"/>
      <c r="DF37" s="639"/>
      <c r="DG37" s="639"/>
      <c r="DH37" s="639"/>
      <c r="DI37" s="639"/>
      <c r="DJ37" s="639"/>
      <c r="DK37" s="640"/>
      <c r="DL37" s="634">
        <v>335828</v>
      </c>
      <c r="DM37" s="639"/>
      <c r="DN37" s="639"/>
      <c r="DO37" s="639"/>
      <c r="DP37" s="639"/>
      <c r="DQ37" s="639"/>
      <c r="DR37" s="639"/>
      <c r="DS37" s="639"/>
      <c r="DT37" s="639"/>
      <c r="DU37" s="639"/>
      <c r="DV37" s="640"/>
      <c r="DW37" s="631">
        <v>7.5</v>
      </c>
      <c r="DX37" s="641"/>
      <c r="DY37" s="641"/>
      <c r="DZ37" s="641"/>
      <c r="EA37" s="641"/>
      <c r="EB37" s="641"/>
      <c r="EC37" s="673"/>
    </row>
    <row r="38" spans="2:133" ht="11.25" customHeight="1" x14ac:dyDescent="0.2">
      <c r="B38" s="625" t="s">
        <v>334</v>
      </c>
      <c r="C38" s="626"/>
      <c r="D38" s="626"/>
      <c r="E38" s="626"/>
      <c r="F38" s="626"/>
      <c r="G38" s="626"/>
      <c r="H38" s="626"/>
      <c r="I38" s="626"/>
      <c r="J38" s="626"/>
      <c r="K38" s="626"/>
      <c r="L38" s="626"/>
      <c r="M38" s="626"/>
      <c r="N38" s="626"/>
      <c r="O38" s="626"/>
      <c r="P38" s="626"/>
      <c r="Q38" s="627"/>
      <c r="R38" s="628">
        <v>179507</v>
      </c>
      <c r="S38" s="629"/>
      <c r="T38" s="629"/>
      <c r="U38" s="629"/>
      <c r="V38" s="629"/>
      <c r="W38" s="629"/>
      <c r="X38" s="629"/>
      <c r="Y38" s="630"/>
      <c r="Z38" s="655">
        <v>2</v>
      </c>
      <c r="AA38" s="655"/>
      <c r="AB38" s="655"/>
      <c r="AC38" s="655"/>
      <c r="AD38" s="656" t="s">
        <v>173</v>
      </c>
      <c r="AE38" s="656"/>
      <c r="AF38" s="656"/>
      <c r="AG38" s="656"/>
      <c r="AH38" s="656"/>
      <c r="AI38" s="656"/>
      <c r="AJ38" s="656"/>
      <c r="AK38" s="656"/>
      <c r="AL38" s="631" t="s">
        <v>173</v>
      </c>
      <c r="AM38" s="632"/>
      <c r="AN38" s="632"/>
      <c r="AO38" s="657"/>
      <c r="AQ38" s="668" t="s">
        <v>335</v>
      </c>
      <c r="AR38" s="669"/>
      <c r="AS38" s="669"/>
      <c r="AT38" s="669"/>
      <c r="AU38" s="669"/>
      <c r="AV38" s="669"/>
      <c r="AW38" s="669"/>
      <c r="AX38" s="669"/>
      <c r="AY38" s="670"/>
      <c r="AZ38" s="628">
        <v>252911</v>
      </c>
      <c r="BA38" s="629"/>
      <c r="BB38" s="629"/>
      <c r="BC38" s="629"/>
      <c r="BD38" s="639"/>
      <c r="BE38" s="639"/>
      <c r="BF38" s="671"/>
      <c r="BG38" s="662" t="s">
        <v>336</v>
      </c>
      <c r="BH38" s="663"/>
      <c r="BI38" s="663"/>
      <c r="BJ38" s="663"/>
      <c r="BK38" s="663"/>
      <c r="BL38" s="663"/>
      <c r="BM38" s="663"/>
      <c r="BN38" s="663"/>
      <c r="BO38" s="663"/>
      <c r="BP38" s="663"/>
      <c r="BQ38" s="663"/>
      <c r="BR38" s="663"/>
      <c r="BS38" s="663"/>
      <c r="BT38" s="663"/>
      <c r="BU38" s="664"/>
      <c r="BV38" s="628">
        <v>632</v>
      </c>
      <c r="BW38" s="629"/>
      <c r="BX38" s="629"/>
      <c r="BY38" s="629"/>
      <c r="BZ38" s="629"/>
      <c r="CA38" s="629"/>
      <c r="CB38" s="672"/>
      <c r="CD38" s="662" t="s">
        <v>337</v>
      </c>
      <c r="CE38" s="663"/>
      <c r="CF38" s="663"/>
      <c r="CG38" s="663"/>
      <c r="CH38" s="663"/>
      <c r="CI38" s="663"/>
      <c r="CJ38" s="663"/>
      <c r="CK38" s="663"/>
      <c r="CL38" s="663"/>
      <c r="CM38" s="663"/>
      <c r="CN38" s="663"/>
      <c r="CO38" s="663"/>
      <c r="CP38" s="663"/>
      <c r="CQ38" s="664"/>
      <c r="CR38" s="628">
        <v>283162</v>
      </c>
      <c r="CS38" s="629"/>
      <c r="CT38" s="629"/>
      <c r="CU38" s="629"/>
      <c r="CV38" s="629"/>
      <c r="CW38" s="629"/>
      <c r="CX38" s="629"/>
      <c r="CY38" s="630"/>
      <c r="CZ38" s="631">
        <v>3.3</v>
      </c>
      <c r="DA38" s="641"/>
      <c r="DB38" s="641"/>
      <c r="DC38" s="642"/>
      <c r="DD38" s="634">
        <v>241480</v>
      </c>
      <c r="DE38" s="629"/>
      <c r="DF38" s="629"/>
      <c r="DG38" s="629"/>
      <c r="DH38" s="629"/>
      <c r="DI38" s="629"/>
      <c r="DJ38" s="629"/>
      <c r="DK38" s="630"/>
      <c r="DL38" s="634">
        <v>223556</v>
      </c>
      <c r="DM38" s="629"/>
      <c r="DN38" s="629"/>
      <c r="DO38" s="629"/>
      <c r="DP38" s="629"/>
      <c r="DQ38" s="629"/>
      <c r="DR38" s="629"/>
      <c r="DS38" s="629"/>
      <c r="DT38" s="629"/>
      <c r="DU38" s="629"/>
      <c r="DV38" s="630"/>
      <c r="DW38" s="631">
        <v>5</v>
      </c>
      <c r="DX38" s="641"/>
      <c r="DY38" s="641"/>
      <c r="DZ38" s="641"/>
      <c r="EA38" s="641"/>
      <c r="EB38" s="641"/>
      <c r="EC38" s="673"/>
    </row>
    <row r="39" spans="2:133" ht="11.25" customHeight="1" x14ac:dyDescent="0.2">
      <c r="B39" s="625" t="s">
        <v>338</v>
      </c>
      <c r="C39" s="626"/>
      <c r="D39" s="626"/>
      <c r="E39" s="626"/>
      <c r="F39" s="626"/>
      <c r="G39" s="626"/>
      <c r="H39" s="626"/>
      <c r="I39" s="626"/>
      <c r="J39" s="626"/>
      <c r="K39" s="626"/>
      <c r="L39" s="626"/>
      <c r="M39" s="626"/>
      <c r="N39" s="626"/>
      <c r="O39" s="626"/>
      <c r="P39" s="626"/>
      <c r="Q39" s="627"/>
      <c r="R39" s="628">
        <v>152832</v>
      </c>
      <c r="S39" s="629"/>
      <c r="T39" s="629"/>
      <c r="U39" s="629"/>
      <c r="V39" s="629"/>
      <c r="W39" s="629"/>
      <c r="X39" s="629"/>
      <c r="Y39" s="630"/>
      <c r="Z39" s="655">
        <v>1.7</v>
      </c>
      <c r="AA39" s="655"/>
      <c r="AB39" s="655"/>
      <c r="AC39" s="655"/>
      <c r="AD39" s="656">
        <v>16033</v>
      </c>
      <c r="AE39" s="656"/>
      <c r="AF39" s="656"/>
      <c r="AG39" s="656"/>
      <c r="AH39" s="656"/>
      <c r="AI39" s="656"/>
      <c r="AJ39" s="656"/>
      <c r="AK39" s="656"/>
      <c r="AL39" s="631">
        <v>0.4</v>
      </c>
      <c r="AM39" s="632"/>
      <c r="AN39" s="632"/>
      <c r="AO39" s="657"/>
      <c r="AQ39" s="668" t="s">
        <v>339</v>
      </c>
      <c r="AR39" s="669"/>
      <c r="AS39" s="669"/>
      <c r="AT39" s="669"/>
      <c r="AU39" s="669"/>
      <c r="AV39" s="669"/>
      <c r="AW39" s="669"/>
      <c r="AX39" s="669"/>
      <c r="AY39" s="670"/>
      <c r="AZ39" s="628">
        <v>117515</v>
      </c>
      <c r="BA39" s="629"/>
      <c r="BB39" s="629"/>
      <c r="BC39" s="629"/>
      <c r="BD39" s="639"/>
      <c r="BE39" s="639"/>
      <c r="BF39" s="671"/>
      <c r="BG39" s="662" t="s">
        <v>340</v>
      </c>
      <c r="BH39" s="663"/>
      <c r="BI39" s="663"/>
      <c r="BJ39" s="663"/>
      <c r="BK39" s="663"/>
      <c r="BL39" s="663"/>
      <c r="BM39" s="663"/>
      <c r="BN39" s="663"/>
      <c r="BO39" s="663"/>
      <c r="BP39" s="663"/>
      <c r="BQ39" s="663"/>
      <c r="BR39" s="663"/>
      <c r="BS39" s="663"/>
      <c r="BT39" s="663"/>
      <c r="BU39" s="664"/>
      <c r="BV39" s="628">
        <v>929</v>
      </c>
      <c r="BW39" s="629"/>
      <c r="BX39" s="629"/>
      <c r="BY39" s="629"/>
      <c r="BZ39" s="629"/>
      <c r="CA39" s="629"/>
      <c r="CB39" s="672"/>
      <c r="CD39" s="662" t="s">
        <v>341</v>
      </c>
      <c r="CE39" s="663"/>
      <c r="CF39" s="663"/>
      <c r="CG39" s="663"/>
      <c r="CH39" s="663"/>
      <c r="CI39" s="663"/>
      <c r="CJ39" s="663"/>
      <c r="CK39" s="663"/>
      <c r="CL39" s="663"/>
      <c r="CM39" s="663"/>
      <c r="CN39" s="663"/>
      <c r="CO39" s="663"/>
      <c r="CP39" s="663"/>
      <c r="CQ39" s="664"/>
      <c r="CR39" s="628">
        <v>326690</v>
      </c>
      <c r="CS39" s="639"/>
      <c r="CT39" s="639"/>
      <c r="CU39" s="639"/>
      <c r="CV39" s="639"/>
      <c r="CW39" s="639"/>
      <c r="CX39" s="639"/>
      <c r="CY39" s="640"/>
      <c r="CZ39" s="631">
        <v>3.8</v>
      </c>
      <c r="DA39" s="641"/>
      <c r="DB39" s="641"/>
      <c r="DC39" s="642"/>
      <c r="DD39" s="634">
        <v>230994</v>
      </c>
      <c r="DE39" s="639"/>
      <c r="DF39" s="639"/>
      <c r="DG39" s="639"/>
      <c r="DH39" s="639"/>
      <c r="DI39" s="639"/>
      <c r="DJ39" s="639"/>
      <c r="DK39" s="640"/>
      <c r="DL39" s="634" t="s">
        <v>173</v>
      </c>
      <c r="DM39" s="639"/>
      <c r="DN39" s="639"/>
      <c r="DO39" s="639"/>
      <c r="DP39" s="639"/>
      <c r="DQ39" s="639"/>
      <c r="DR39" s="639"/>
      <c r="DS39" s="639"/>
      <c r="DT39" s="639"/>
      <c r="DU39" s="639"/>
      <c r="DV39" s="640"/>
      <c r="DW39" s="631" t="s">
        <v>173</v>
      </c>
      <c r="DX39" s="641"/>
      <c r="DY39" s="641"/>
      <c r="DZ39" s="641"/>
      <c r="EA39" s="641"/>
      <c r="EB39" s="641"/>
      <c r="EC39" s="673"/>
    </row>
    <row r="40" spans="2:133" ht="11.25" customHeight="1" x14ac:dyDescent="0.2">
      <c r="B40" s="625" t="s">
        <v>342</v>
      </c>
      <c r="C40" s="626"/>
      <c r="D40" s="626"/>
      <c r="E40" s="626"/>
      <c r="F40" s="626"/>
      <c r="G40" s="626"/>
      <c r="H40" s="626"/>
      <c r="I40" s="626"/>
      <c r="J40" s="626"/>
      <c r="K40" s="626"/>
      <c r="L40" s="626"/>
      <c r="M40" s="626"/>
      <c r="N40" s="626"/>
      <c r="O40" s="626"/>
      <c r="P40" s="626"/>
      <c r="Q40" s="627"/>
      <c r="R40" s="628">
        <v>1203900</v>
      </c>
      <c r="S40" s="629"/>
      <c r="T40" s="629"/>
      <c r="U40" s="629"/>
      <c r="V40" s="629"/>
      <c r="W40" s="629"/>
      <c r="X40" s="629"/>
      <c r="Y40" s="630"/>
      <c r="Z40" s="655">
        <v>13.7</v>
      </c>
      <c r="AA40" s="655"/>
      <c r="AB40" s="655"/>
      <c r="AC40" s="655"/>
      <c r="AD40" s="656" t="s">
        <v>173</v>
      </c>
      <c r="AE40" s="656"/>
      <c r="AF40" s="656"/>
      <c r="AG40" s="656"/>
      <c r="AH40" s="656"/>
      <c r="AI40" s="656"/>
      <c r="AJ40" s="656"/>
      <c r="AK40" s="656"/>
      <c r="AL40" s="631" t="s">
        <v>173</v>
      </c>
      <c r="AM40" s="632"/>
      <c r="AN40" s="632"/>
      <c r="AO40" s="657"/>
      <c r="AQ40" s="668" t="s">
        <v>343</v>
      </c>
      <c r="AR40" s="669"/>
      <c r="AS40" s="669"/>
      <c r="AT40" s="669"/>
      <c r="AU40" s="669"/>
      <c r="AV40" s="669"/>
      <c r="AW40" s="669"/>
      <c r="AX40" s="669"/>
      <c r="AY40" s="670"/>
      <c r="AZ40" s="628">
        <v>5162</v>
      </c>
      <c r="BA40" s="629"/>
      <c r="BB40" s="629"/>
      <c r="BC40" s="629"/>
      <c r="BD40" s="639"/>
      <c r="BE40" s="639"/>
      <c r="BF40" s="671"/>
      <c r="BG40" s="674" t="s">
        <v>344</v>
      </c>
      <c r="BH40" s="675"/>
      <c r="BI40" s="675"/>
      <c r="BJ40" s="675"/>
      <c r="BK40" s="675"/>
      <c r="BL40" s="222"/>
      <c r="BM40" s="663" t="s">
        <v>345</v>
      </c>
      <c r="BN40" s="663"/>
      <c r="BO40" s="663"/>
      <c r="BP40" s="663"/>
      <c r="BQ40" s="663"/>
      <c r="BR40" s="663"/>
      <c r="BS40" s="663"/>
      <c r="BT40" s="663"/>
      <c r="BU40" s="664"/>
      <c r="BV40" s="628">
        <v>84</v>
      </c>
      <c r="BW40" s="629"/>
      <c r="BX40" s="629"/>
      <c r="BY40" s="629"/>
      <c r="BZ40" s="629"/>
      <c r="CA40" s="629"/>
      <c r="CB40" s="672"/>
      <c r="CD40" s="662" t="s">
        <v>346</v>
      </c>
      <c r="CE40" s="663"/>
      <c r="CF40" s="663"/>
      <c r="CG40" s="663"/>
      <c r="CH40" s="663"/>
      <c r="CI40" s="663"/>
      <c r="CJ40" s="663"/>
      <c r="CK40" s="663"/>
      <c r="CL40" s="663"/>
      <c r="CM40" s="663"/>
      <c r="CN40" s="663"/>
      <c r="CO40" s="663"/>
      <c r="CP40" s="663"/>
      <c r="CQ40" s="664"/>
      <c r="CR40" s="628">
        <v>73124</v>
      </c>
      <c r="CS40" s="629"/>
      <c r="CT40" s="629"/>
      <c r="CU40" s="629"/>
      <c r="CV40" s="629"/>
      <c r="CW40" s="629"/>
      <c r="CX40" s="629"/>
      <c r="CY40" s="630"/>
      <c r="CZ40" s="631">
        <v>0.9</v>
      </c>
      <c r="DA40" s="641"/>
      <c r="DB40" s="641"/>
      <c r="DC40" s="642"/>
      <c r="DD40" s="634">
        <v>68124</v>
      </c>
      <c r="DE40" s="629"/>
      <c r="DF40" s="629"/>
      <c r="DG40" s="629"/>
      <c r="DH40" s="629"/>
      <c r="DI40" s="629"/>
      <c r="DJ40" s="629"/>
      <c r="DK40" s="630"/>
      <c r="DL40" s="634">
        <v>68124</v>
      </c>
      <c r="DM40" s="629"/>
      <c r="DN40" s="629"/>
      <c r="DO40" s="629"/>
      <c r="DP40" s="629"/>
      <c r="DQ40" s="629"/>
      <c r="DR40" s="629"/>
      <c r="DS40" s="629"/>
      <c r="DT40" s="629"/>
      <c r="DU40" s="629"/>
      <c r="DV40" s="630"/>
      <c r="DW40" s="631">
        <v>1.5</v>
      </c>
      <c r="DX40" s="641"/>
      <c r="DY40" s="641"/>
      <c r="DZ40" s="641"/>
      <c r="EA40" s="641"/>
      <c r="EB40" s="641"/>
      <c r="EC40" s="673"/>
    </row>
    <row r="41" spans="2:133" ht="11.25" customHeight="1" x14ac:dyDescent="0.2">
      <c r="B41" s="625" t="s">
        <v>347</v>
      </c>
      <c r="C41" s="626"/>
      <c r="D41" s="626"/>
      <c r="E41" s="626"/>
      <c r="F41" s="626"/>
      <c r="G41" s="626"/>
      <c r="H41" s="626"/>
      <c r="I41" s="626"/>
      <c r="J41" s="626"/>
      <c r="K41" s="626"/>
      <c r="L41" s="626"/>
      <c r="M41" s="626"/>
      <c r="N41" s="626"/>
      <c r="O41" s="626"/>
      <c r="P41" s="626"/>
      <c r="Q41" s="627"/>
      <c r="R41" s="628" t="s">
        <v>173</v>
      </c>
      <c r="S41" s="629"/>
      <c r="T41" s="629"/>
      <c r="U41" s="629"/>
      <c r="V41" s="629"/>
      <c r="W41" s="629"/>
      <c r="X41" s="629"/>
      <c r="Y41" s="630"/>
      <c r="Z41" s="655" t="s">
        <v>128</v>
      </c>
      <c r="AA41" s="655"/>
      <c r="AB41" s="655"/>
      <c r="AC41" s="655"/>
      <c r="AD41" s="656" t="s">
        <v>173</v>
      </c>
      <c r="AE41" s="656"/>
      <c r="AF41" s="656"/>
      <c r="AG41" s="656"/>
      <c r="AH41" s="656"/>
      <c r="AI41" s="656"/>
      <c r="AJ41" s="656"/>
      <c r="AK41" s="656"/>
      <c r="AL41" s="631" t="s">
        <v>173</v>
      </c>
      <c r="AM41" s="632"/>
      <c r="AN41" s="632"/>
      <c r="AO41" s="657"/>
      <c r="AQ41" s="668" t="s">
        <v>348</v>
      </c>
      <c r="AR41" s="669"/>
      <c r="AS41" s="669"/>
      <c r="AT41" s="669"/>
      <c r="AU41" s="669"/>
      <c r="AV41" s="669"/>
      <c r="AW41" s="669"/>
      <c r="AX41" s="669"/>
      <c r="AY41" s="670"/>
      <c r="AZ41" s="628">
        <v>48285</v>
      </c>
      <c r="BA41" s="629"/>
      <c r="BB41" s="629"/>
      <c r="BC41" s="629"/>
      <c r="BD41" s="639"/>
      <c r="BE41" s="639"/>
      <c r="BF41" s="671"/>
      <c r="BG41" s="674"/>
      <c r="BH41" s="675"/>
      <c r="BI41" s="675"/>
      <c r="BJ41" s="675"/>
      <c r="BK41" s="675"/>
      <c r="BL41" s="222"/>
      <c r="BM41" s="663" t="s">
        <v>349</v>
      </c>
      <c r="BN41" s="663"/>
      <c r="BO41" s="663"/>
      <c r="BP41" s="663"/>
      <c r="BQ41" s="663"/>
      <c r="BR41" s="663"/>
      <c r="BS41" s="663"/>
      <c r="BT41" s="663"/>
      <c r="BU41" s="664"/>
      <c r="BV41" s="628" t="s">
        <v>173</v>
      </c>
      <c r="BW41" s="629"/>
      <c r="BX41" s="629"/>
      <c r="BY41" s="629"/>
      <c r="BZ41" s="629"/>
      <c r="CA41" s="629"/>
      <c r="CB41" s="672"/>
      <c r="CD41" s="662" t="s">
        <v>350</v>
      </c>
      <c r="CE41" s="663"/>
      <c r="CF41" s="663"/>
      <c r="CG41" s="663"/>
      <c r="CH41" s="663"/>
      <c r="CI41" s="663"/>
      <c r="CJ41" s="663"/>
      <c r="CK41" s="663"/>
      <c r="CL41" s="663"/>
      <c r="CM41" s="663"/>
      <c r="CN41" s="663"/>
      <c r="CO41" s="663"/>
      <c r="CP41" s="663"/>
      <c r="CQ41" s="664"/>
      <c r="CR41" s="628" t="s">
        <v>173</v>
      </c>
      <c r="CS41" s="639"/>
      <c r="CT41" s="639"/>
      <c r="CU41" s="639"/>
      <c r="CV41" s="639"/>
      <c r="CW41" s="639"/>
      <c r="CX41" s="639"/>
      <c r="CY41" s="640"/>
      <c r="CZ41" s="631" t="s">
        <v>128</v>
      </c>
      <c r="DA41" s="641"/>
      <c r="DB41" s="641"/>
      <c r="DC41" s="642"/>
      <c r="DD41" s="634" t="s">
        <v>173</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351</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128</v>
      </c>
      <c r="AM42" s="632"/>
      <c r="AN42" s="632"/>
      <c r="AO42" s="657"/>
      <c r="AQ42" s="665" t="s">
        <v>352</v>
      </c>
      <c r="AR42" s="666"/>
      <c r="AS42" s="666"/>
      <c r="AT42" s="666"/>
      <c r="AU42" s="666"/>
      <c r="AV42" s="666"/>
      <c r="AW42" s="666"/>
      <c r="AX42" s="666"/>
      <c r="AY42" s="667"/>
      <c r="AZ42" s="608">
        <v>229715</v>
      </c>
      <c r="BA42" s="643"/>
      <c r="BB42" s="643"/>
      <c r="BC42" s="643"/>
      <c r="BD42" s="609"/>
      <c r="BE42" s="609"/>
      <c r="BF42" s="658"/>
      <c r="BG42" s="676"/>
      <c r="BH42" s="677"/>
      <c r="BI42" s="677"/>
      <c r="BJ42" s="677"/>
      <c r="BK42" s="677"/>
      <c r="BL42" s="223"/>
      <c r="BM42" s="659" t="s">
        <v>353</v>
      </c>
      <c r="BN42" s="659"/>
      <c r="BO42" s="659"/>
      <c r="BP42" s="659"/>
      <c r="BQ42" s="659"/>
      <c r="BR42" s="659"/>
      <c r="BS42" s="659"/>
      <c r="BT42" s="659"/>
      <c r="BU42" s="660"/>
      <c r="BV42" s="608">
        <v>466</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1799348</v>
      </c>
      <c r="CS42" s="639"/>
      <c r="CT42" s="639"/>
      <c r="CU42" s="639"/>
      <c r="CV42" s="639"/>
      <c r="CW42" s="639"/>
      <c r="CX42" s="639"/>
      <c r="CY42" s="640"/>
      <c r="CZ42" s="631">
        <v>21</v>
      </c>
      <c r="DA42" s="641"/>
      <c r="DB42" s="641"/>
      <c r="DC42" s="642"/>
      <c r="DD42" s="634">
        <v>214381</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355</v>
      </c>
      <c r="C43" s="626"/>
      <c r="D43" s="626"/>
      <c r="E43" s="626"/>
      <c r="F43" s="626"/>
      <c r="G43" s="626"/>
      <c r="H43" s="626"/>
      <c r="I43" s="626"/>
      <c r="J43" s="626"/>
      <c r="K43" s="626"/>
      <c r="L43" s="626"/>
      <c r="M43" s="626"/>
      <c r="N43" s="626"/>
      <c r="O43" s="626"/>
      <c r="P43" s="626"/>
      <c r="Q43" s="627"/>
      <c r="R43" s="628">
        <v>95400</v>
      </c>
      <c r="S43" s="629"/>
      <c r="T43" s="629"/>
      <c r="U43" s="629"/>
      <c r="V43" s="629"/>
      <c r="W43" s="629"/>
      <c r="X43" s="629"/>
      <c r="Y43" s="630"/>
      <c r="Z43" s="655">
        <v>1.1000000000000001</v>
      </c>
      <c r="AA43" s="655"/>
      <c r="AB43" s="655"/>
      <c r="AC43" s="655"/>
      <c r="AD43" s="656" t="s">
        <v>128</v>
      </c>
      <c r="AE43" s="656"/>
      <c r="AF43" s="656"/>
      <c r="AG43" s="656"/>
      <c r="AH43" s="656"/>
      <c r="AI43" s="656"/>
      <c r="AJ43" s="656"/>
      <c r="AK43" s="656"/>
      <c r="AL43" s="631" t="s">
        <v>128</v>
      </c>
      <c r="AM43" s="632"/>
      <c r="AN43" s="632"/>
      <c r="AO43" s="657"/>
      <c r="BV43" s="224"/>
      <c r="BW43" s="224"/>
      <c r="BX43" s="224"/>
      <c r="BY43" s="224"/>
      <c r="BZ43" s="224"/>
      <c r="CA43" s="224"/>
      <c r="CB43" s="224"/>
      <c r="CD43" s="625" t="s">
        <v>356</v>
      </c>
      <c r="CE43" s="626"/>
      <c r="CF43" s="626"/>
      <c r="CG43" s="626"/>
      <c r="CH43" s="626"/>
      <c r="CI43" s="626"/>
      <c r="CJ43" s="626"/>
      <c r="CK43" s="626"/>
      <c r="CL43" s="626"/>
      <c r="CM43" s="626"/>
      <c r="CN43" s="626"/>
      <c r="CO43" s="626"/>
      <c r="CP43" s="626"/>
      <c r="CQ43" s="627"/>
      <c r="CR43" s="628">
        <v>9898</v>
      </c>
      <c r="CS43" s="639"/>
      <c r="CT43" s="639"/>
      <c r="CU43" s="639"/>
      <c r="CV43" s="639"/>
      <c r="CW43" s="639"/>
      <c r="CX43" s="639"/>
      <c r="CY43" s="640"/>
      <c r="CZ43" s="631">
        <v>0.1</v>
      </c>
      <c r="DA43" s="641"/>
      <c r="DB43" s="641"/>
      <c r="DC43" s="642"/>
      <c r="DD43" s="634">
        <v>9898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357</v>
      </c>
      <c r="C44" s="606"/>
      <c r="D44" s="606"/>
      <c r="E44" s="606"/>
      <c r="F44" s="606"/>
      <c r="G44" s="606"/>
      <c r="H44" s="606"/>
      <c r="I44" s="606"/>
      <c r="J44" s="606"/>
      <c r="K44" s="606"/>
      <c r="L44" s="606"/>
      <c r="M44" s="606"/>
      <c r="N44" s="606"/>
      <c r="O44" s="606"/>
      <c r="P44" s="606"/>
      <c r="Q44" s="607"/>
      <c r="R44" s="608">
        <v>8815132</v>
      </c>
      <c r="S44" s="643"/>
      <c r="T44" s="643"/>
      <c r="U44" s="643"/>
      <c r="V44" s="643"/>
      <c r="W44" s="643"/>
      <c r="X44" s="643"/>
      <c r="Y44" s="644"/>
      <c r="Z44" s="645">
        <v>100</v>
      </c>
      <c r="AA44" s="645"/>
      <c r="AB44" s="645"/>
      <c r="AC44" s="645"/>
      <c r="AD44" s="646">
        <v>4352998</v>
      </c>
      <c r="AE44" s="646"/>
      <c r="AF44" s="646"/>
      <c r="AG44" s="646"/>
      <c r="AH44" s="646"/>
      <c r="AI44" s="646"/>
      <c r="AJ44" s="646"/>
      <c r="AK44" s="646"/>
      <c r="AL44" s="611">
        <v>100</v>
      </c>
      <c r="AM44" s="647"/>
      <c r="AN44" s="647"/>
      <c r="AO44" s="648"/>
      <c r="CD44" s="649" t="s">
        <v>303</v>
      </c>
      <c r="CE44" s="650"/>
      <c r="CF44" s="625" t="s">
        <v>358</v>
      </c>
      <c r="CG44" s="626"/>
      <c r="CH44" s="626"/>
      <c r="CI44" s="626"/>
      <c r="CJ44" s="626"/>
      <c r="CK44" s="626"/>
      <c r="CL44" s="626"/>
      <c r="CM44" s="626"/>
      <c r="CN44" s="626"/>
      <c r="CO44" s="626"/>
      <c r="CP44" s="626"/>
      <c r="CQ44" s="627"/>
      <c r="CR44" s="628">
        <v>1002093</v>
      </c>
      <c r="CS44" s="629"/>
      <c r="CT44" s="629"/>
      <c r="CU44" s="629"/>
      <c r="CV44" s="629"/>
      <c r="CW44" s="629"/>
      <c r="CX44" s="629"/>
      <c r="CY44" s="630"/>
      <c r="CZ44" s="631">
        <v>11.7</v>
      </c>
      <c r="DA44" s="632"/>
      <c r="DB44" s="632"/>
      <c r="DC44" s="633"/>
      <c r="DD44" s="634">
        <v>124173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359</v>
      </c>
      <c r="CG45" s="626"/>
      <c r="CH45" s="626"/>
      <c r="CI45" s="626"/>
      <c r="CJ45" s="626"/>
      <c r="CK45" s="626"/>
      <c r="CL45" s="626"/>
      <c r="CM45" s="626"/>
      <c r="CN45" s="626"/>
      <c r="CO45" s="626"/>
      <c r="CP45" s="626"/>
      <c r="CQ45" s="627"/>
      <c r="CR45" s="628">
        <v>380165</v>
      </c>
      <c r="CS45" s="639"/>
      <c r="CT45" s="639"/>
      <c r="CU45" s="639"/>
      <c r="CV45" s="639"/>
      <c r="CW45" s="639"/>
      <c r="CX45" s="639"/>
      <c r="CY45" s="640"/>
      <c r="CZ45" s="631">
        <v>4.4000000000000004</v>
      </c>
      <c r="DA45" s="641"/>
      <c r="DB45" s="641"/>
      <c r="DC45" s="642"/>
      <c r="DD45" s="634">
        <v>17455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361</v>
      </c>
      <c r="CG46" s="626"/>
      <c r="CH46" s="626"/>
      <c r="CI46" s="626"/>
      <c r="CJ46" s="626"/>
      <c r="CK46" s="626"/>
      <c r="CL46" s="626"/>
      <c r="CM46" s="626"/>
      <c r="CN46" s="626"/>
      <c r="CO46" s="626"/>
      <c r="CP46" s="626"/>
      <c r="CQ46" s="627"/>
      <c r="CR46" s="628">
        <v>603228</v>
      </c>
      <c r="CS46" s="629"/>
      <c r="CT46" s="629"/>
      <c r="CU46" s="629"/>
      <c r="CV46" s="629"/>
      <c r="CW46" s="629"/>
      <c r="CX46" s="629"/>
      <c r="CY46" s="630"/>
      <c r="CZ46" s="631">
        <v>7</v>
      </c>
      <c r="DA46" s="632"/>
      <c r="DB46" s="632"/>
      <c r="DC46" s="633"/>
      <c r="DD46" s="634">
        <v>106718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v>797255</v>
      </c>
      <c r="CS47" s="639"/>
      <c r="CT47" s="639"/>
      <c r="CU47" s="639"/>
      <c r="CV47" s="639"/>
      <c r="CW47" s="639"/>
      <c r="CX47" s="639"/>
      <c r="CY47" s="640"/>
      <c r="CZ47" s="631">
        <v>9.3000000000000007</v>
      </c>
      <c r="DA47" s="641"/>
      <c r="DB47" s="641"/>
      <c r="DC47" s="642"/>
      <c r="DD47" s="634">
        <v>90208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366</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367</v>
      </c>
      <c r="CE49" s="606"/>
      <c r="CF49" s="606"/>
      <c r="CG49" s="606"/>
      <c r="CH49" s="606"/>
      <c r="CI49" s="606"/>
      <c r="CJ49" s="606"/>
      <c r="CK49" s="606"/>
      <c r="CL49" s="606"/>
      <c r="CM49" s="606"/>
      <c r="CN49" s="606"/>
      <c r="CO49" s="606"/>
      <c r="CP49" s="606"/>
      <c r="CQ49" s="607"/>
      <c r="CR49" s="608">
        <v>8576871</v>
      </c>
      <c r="CS49" s="609"/>
      <c r="CT49" s="609"/>
      <c r="CU49" s="609"/>
      <c r="CV49" s="609"/>
      <c r="CW49" s="609"/>
      <c r="CX49" s="609"/>
      <c r="CY49" s="610"/>
      <c r="CZ49" s="611">
        <v>100</v>
      </c>
      <c r="DA49" s="612"/>
      <c r="DB49" s="612"/>
      <c r="DC49" s="613"/>
      <c r="DD49" s="614">
        <v>5162162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A135"/>
  <sheetViews>
    <sheetView zoomScale="70" zoomScaleNormal="25" zoomScaleSheetLayoutView="70" workbookViewId="0">
      <selection activeCell="AU95" sqref="AU95"/>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34" t="s">
        <v>368</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369</v>
      </c>
      <c r="DK2" s="1136"/>
      <c r="DL2" s="1136"/>
      <c r="DM2" s="1136"/>
      <c r="DN2" s="1136"/>
      <c r="DO2" s="1137"/>
      <c r="DP2" s="231"/>
      <c r="DQ2" s="1135" t="s">
        <v>370</v>
      </c>
      <c r="DR2" s="1136"/>
      <c r="DS2" s="1136"/>
      <c r="DT2" s="1136"/>
      <c r="DU2" s="1136"/>
      <c r="DV2" s="1136"/>
      <c r="DW2" s="1136"/>
      <c r="DX2" s="1136"/>
      <c r="DY2" s="1136"/>
      <c r="DZ2" s="113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38"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35"/>
      <c r="BA5" s="235"/>
      <c r="BB5" s="235"/>
      <c r="BC5" s="235"/>
      <c r="BD5" s="235"/>
      <c r="BE5" s="236"/>
      <c r="BF5" s="236"/>
      <c r="BG5" s="236"/>
      <c r="BH5" s="236"/>
      <c r="BI5" s="236"/>
      <c r="BJ5" s="236"/>
      <c r="BK5" s="236"/>
      <c r="BL5" s="236"/>
      <c r="BM5" s="236"/>
      <c r="BN5" s="236"/>
      <c r="BO5" s="236"/>
      <c r="BP5" s="236"/>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28" t="s">
        <v>387</v>
      </c>
      <c r="DH5" s="1129"/>
      <c r="DI5" s="1129"/>
      <c r="DJ5" s="1129"/>
      <c r="DK5" s="1130"/>
      <c r="DL5" s="1128" t="s">
        <v>388</v>
      </c>
      <c r="DM5" s="1129"/>
      <c r="DN5" s="1129"/>
      <c r="DO5" s="1129"/>
      <c r="DP5" s="1130"/>
      <c r="DQ5" s="1029" t="s">
        <v>389</v>
      </c>
      <c r="DR5" s="1030"/>
      <c r="DS5" s="1030"/>
      <c r="DT5" s="1030"/>
      <c r="DU5" s="1031"/>
      <c r="DV5" s="1029" t="s">
        <v>380</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2">
      <c r="A7" s="239">
        <v>1</v>
      </c>
      <c r="B7" s="1075" t="s">
        <v>390</v>
      </c>
      <c r="C7" s="1076"/>
      <c r="D7" s="1076"/>
      <c r="E7" s="1076"/>
      <c r="F7" s="1076"/>
      <c r="G7" s="1076"/>
      <c r="H7" s="1076"/>
      <c r="I7" s="1076"/>
      <c r="J7" s="1076"/>
      <c r="K7" s="1076"/>
      <c r="L7" s="1076"/>
      <c r="M7" s="1076"/>
      <c r="N7" s="1076"/>
      <c r="O7" s="1076"/>
      <c r="P7" s="1077"/>
      <c r="Q7" s="1115">
        <v>8815</v>
      </c>
      <c r="R7" s="1116"/>
      <c r="S7" s="1116"/>
      <c r="T7" s="1116"/>
      <c r="U7" s="1116"/>
      <c r="V7" s="1116">
        <v>8577</v>
      </c>
      <c r="W7" s="1116"/>
      <c r="X7" s="1116"/>
      <c r="Y7" s="1116"/>
      <c r="Z7" s="1116"/>
      <c r="AA7" s="1116">
        <v>238</v>
      </c>
      <c r="AB7" s="1116"/>
      <c r="AC7" s="1116"/>
      <c r="AD7" s="1116"/>
      <c r="AE7" s="1117"/>
      <c r="AF7" s="1118">
        <v>183</v>
      </c>
      <c r="AG7" s="1119"/>
      <c r="AH7" s="1119"/>
      <c r="AI7" s="1119"/>
      <c r="AJ7" s="1120"/>
      <c r="AK7" s="1121">
        <v>108</v>
      </c>
      <c r="AL7" s="1122"/>
      <c r="AM7" s="1122"/>
      <c r="AN7" s="1122"/>
      <c r="AO7" s="1122"/>
      <c r="AP7" s="1122">
        <v>10927</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c r="BT7" s="1126"/>
      <c r="BU7" s="1126"/>
      <c r="BV7" s="1126"/>
      <c r="BW7" s="1126"/>
      <c r="BX7" s="1126"/>
      <c r="BY7" s="1126"/>
      <c r="BZ7" s="1126"/>
      <c r="CA7" s="1126"/>
      <c r="CB7" s="1126"/>
      <c r="CC7" s="1126"/>
      <c r="CD7" s="1126"/>
      <c r="CE7" s="1126"/>
      <c r="CF7" s="1126"/>
      <c r="CG7" s="112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25"/>
      <c r="DW7" s="1126"/>
      <c r="DX7" s="1126"/>
      <c r="DY7" s="1126"/>
      <c r="DZ7" s="1140"/>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392</v>
      </c>
      <c r="B23" s="965" t="s">
        <v>393</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183</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394</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373</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380</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405</v>
      </c>
      <c r="C28" s="1076"/>
      <c r="D28" s="1076"/>
      <c r="E28" s="1076"/>
      <c r="F28" s="1076"/>
      <c r="G28" s="1076"/>
      <c r="H28" s="1076"/>
      <c r="I28" s="1076"/>
      <c r="J28" s="1076"/>
      <c r="K28" s="1076"/>
      <c r="L28" s="1076"/>
      <c r="M28" s="1076"/>
      <c r="N28" s="1076"/>
      <c r="O28" s="1076"/>
      <c r="P28" s="1077"/>
      <c r="Q28" s="1078">
        <v>590</v>
      </c>
      <c r="R28" s="1079"/>
      <c r="S28" s="1079"/>
      <c r="T28" s="1079"/>
      <c r="U28" s="1079"/>
      <c r="V28" s="1079">
        <v>584</v>
      </c>
      <c r="W28" s="1079"/>
      <c r="X28" s="1079"/>
      <c r="Y28" s="1079"/>
      <c r="Z28" s="1079"/>
      <c r="AA28" s="1079">
        <v>6</v>
      </c>
      <c r="AB28" s="1079"/>
      <c r="AC28" s="1079"/>
      <c r="AD28" s="1079"/>
      <c r="AE28" s="1080"/>
      <c r="AF28" s="1081">
        <v>6</v>
      </c>
      <c r="AG28" s="1079"/>
      <c r="AH28" s="1079"/>
      <c r="AI28" s="1079"/>
      <c r="AJ28" s="1082"/>
      <c r="AK28" s="1070">
        <v>48</v>
      </c>
      <c r="AL28" s="1071"/>
      <c r="AM28" s="1071"/>
      <c r="AN28" s="1071"/>
      <c r="AO28" s="1071"/>
      <c r="AP28" s="1071" t="s">
        <v>506</v>
      </c>
      <c r="AQ28" s="1071"/>
      <c r="AR28" s="1071"/>
      <c r="AS28" s="1071"/>
      <c r="AT28" s="1071"/>
      <c r="AU28" s="1071" t="s">
        <v>506</v>
      </c>
      <c r="AV28" s="1071"/>
      <c r="AW28" s="1071"/>
      <c r="AX28" s="1071"/>
      <c r="AY28" s="1071"/>
      <c r="AZ28" s="1072" t="s">
        <v>506</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406</v>
      </c>
      <c r="C29" s="1059"/>
      <c r="D29" s="1059"/>
      <c r="E29" s="1059"/>
      <c r="F29" s="1059"/>
      <c r="G29" s="1059"/>
      <c r="H29" s="1059"/>
      <c r="I29" s="1059"/>
      <c r="J29" s="1059"/>
      <c r="K29" s="1059"/>
      <c r="L29" s="1059"/>
      <c r="M29" s="1059"/>
      <c r="N29" s="1059"/>
      <c r="O29" s="1059"/>
      <c r="P29" s="1060"/>
      <c r="Q29" s="1066">
        <v>177</v>
      </c>
      <c r="R29" s="1067"/>
      <c r="S29" s="1067"/>
      <c r="T29" s="1067"/>
      <c r="U29" s="1067"/>
      <c r="V29" s="1067">
        <v>177</v>
      </c>
      <c r="W29" s="1067"/>
      <c r="X29" s="1067"/>
      <c r="Y29" s="1067"/>
      <c r="Z29" s="1067"/>
      <c r="AA29" s="1067">
        <v>0</v>
      </c>
      <c r="AB29" s="1067"/>
      <c r="AC29" s="1067"/>
      <c r="AD29" s="1067"/>
      <c r="AE29" s="1068"/>
      <c r="AF29" s="1063">
        <v>0</v>
      </c>
      <c r="AG29" s="1064"/>
      <c r="AH29" s="1064"/>
      <c r="AI29" s="1064"/>
      <c r="AJ29" s="1065"/>
      <c r="AK29" s="1008">
        <v>109</v>
      </c>
      <c r="AL29" s="999"/>
      <c r="AM29" s="999"/>
      <c r="AN29" s="999"/>
      <c r="AO29" s="999"/>
      <c r="AP29" s="999" t="s">
        <v>506</v>
      </c>
      <c r="AQ29" s="999"/>
      <c r="AR29" s="999"/>
      <c r="AS29" s="999"/>
      <c r="AT29" s="999"/>
      <c r="AU29" s="999" t="s">
        <v>506</v>
      </c>
      <c r="AV29" s="999"/>
      <c r="AW29" s="999"/>
      <c r="AX29" s="999"/>
      <c r="AY29" s="999"/>
      <c r="AZ29" s="1069" t="s">
        <v>506</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407</v>
      </c>
      <c r="C30" s="1059"/>
      <c r="D30" s="1059"/>
      <c r="E30" s="1059"/>
      <c r="F30" s="1059"/>
      <c r="G30" s="1059"/>
      <c r="H30" s="1059"/>
      <c r="I30" s="1059"/>
      <c r="J30" s="1059"/>
      <c r="K30" s="1059"/>
      <c r="L30" s="1059"/>
      <c r="M30" s="1059"/>
      <c r="N30" s="1059"/>
      <c r="O30" s="1059"/>
      <c r="P30" s="1060"/>
      <c r="Q30" s="1066">
        <v>41</v>
      </c>
      <c r="R30" s="1067"/>
      <c r="S30" s="1067"/>
      <c r="T30" s="1067"/>
      <c r="U30" s="1067"/>
      <c r="V30" s="1067">
        <v>37</v>
      </c>
      <c r="W30" s="1067"/>
      <c r="X30" s="1067"/>
      <c r="Y30" s="1067"/>
      <c r="Z30" s="1067"/>
      <c r="AA30" s="1067">
        <v>4</v>
      </c>
      <c r="AB30" s="1067"/>
      <c r="AC30" s="1067"/>
      <c r="AD30" s="1067"/>
      <c r="AE30" s="1068"/>
      <c r="AF30" s="1063">
        <v>4</v>
      </c>
      <c r="AG30" s="1064"/>
      <c r="AH30" s="1064"/>
      <c r="AI30" s="1064"/>
      <c r="AJ30" s="1065"/>
      <c r="AK30" s="1008">
        <v>5</v>
      </c>
      <c r="AL30" s="999"/>
      <c r="AM30" s="999"/>
      <c r="AN30" s="999"/>
      <c r="AO30" s="999"/>
      <c r="AP30" s="999" t="s">
        <v>506</v>
      </c>
      <c r="AQ30" s="999"/>
      <c r="AR30" s="999"/>
      <c r="AS30" s="999"/>
      <c r="AT30" s="999"/>
      <c r="AU30" s="999" t="s">
        <v>506</v>
      </c>
      <c r="AV30" s="999"/>
      <c r="AW30" s="999"/>
      <c r="AX30" s="999"/>
      <c r="AY30" s="999"/>
      <c r="AZ30" s="1069" t="s">
        <v>506</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408</v>
      </c>
      <c r="C31" s="1059"/>
      <c r="D31" s="1059"/>
      <c r="E31" s="1059"/>
      <c r="F31" s="1059"/>
      <c r="G31" s="1059"/>
      <c r="H31" s="1059"/>
      <c r="I31" s="1059"/>
      <c r="J31" s="1059"/>
      <c r="K31" s="1059"/>
      <c r="L31" s="1059"/>
      <c r="M31" s="1059"/>
      <c r="N31" s="1059"/>
      <c r="O31" s="1059"/>
      <c r="P31" s="1060"/>
      <c r="Q31" s="1066">
        <v>1080</v>
      </c>
      <c r="R31" s="1067"/>
      <c r="S31" s="1067"/>
      <c r="T31" s="1067"/>
      <c r="U31" s="1067"/>
      <c r="V31" s="1067">
        <v>1031</v>
      </c>
      <c r="W31" s="1067"/>
      <c r="X31" s="1067"/>
      <c r="Y31" s="1067"/>
      <c r="Z31" s="1067"/>
      <c r="AA31" s="1067">
        <v>49</v>
      </c>
      <c r="AB31" s="1067"/>
      <c r="AC31" s="1067"/>
      <c r="AD31" s="1067"/>
      <c r="AE31" s="1068"/>
      <c r="AF31" s="1063">
        <v>624</v>
      </c>
      <c r="AG31" s="1064"/>
      <c r="AH31" s="1064"/>
      <c r="AI31" s="1064"/>
      <c r="AJ31" s="1065"/>
      <c r="AK31" s="1008">
        <v>363</v>
      </c>
      <c r="AL31" s="999"/>
      <c r="AM31" s="999"/>
      <c r="AN31" s="999"/>
      <c r="AO31" s="999"/>
      <c r="AP31" s="999">
        <v>880</v>
      </c>
      <c r="AQ31" s="999"/>
      <c r="AR31" s="999"/>
      <c r="AS31" s="999"/>
      <c r="AT31" s="999"/>
      <c r="AU31" s="999">
        <v>590</v>
      </c>
      <c r="AV31" s="999"/>
      <c r="AW31" s="999"/>
      <c r="AX31" s="999"/>
      <c r="AY31" s="999"/>
      <c r="AZ31" s="1069" t="s">
        <v>506</v>
      </c>
      <c r="BA31" s="1069"/>
      <c r="BB31" s="1069"/>
      <c r="BC31" s="1069"/>
      <c r="BD31" s="1069"/>
      <c r="BE31" s="1000" t="s">
        <v>568</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409</v>
      </c>
      <c r="C32" s="1059"/>
      <c r="D32" s="1059"/>
      <c r="E32" s="1059"/>
      <c r="F32" s="1059"/>
      <c r="G32" s="1059"/>
      <c r="H32" s="1059"/>
      <c r="I32" s="1059"/>
      <c r="J32" s="1059"/>
      <c r="K32" s="1059"/>
      <c r="L32" s="1059"/>
      <c r="M32" s="1059"/>
      <c r="N32" s="1059"/>
      <c r="O32" s="1059"/>
      <c r="P32" s="1060"/>
      <c r="Q32" s="1066">
        <v>234</v>
      </c>
      <c r="R32" s="1067"/>
      <c r="S32" s="1067"/>
      <c r="T32" s="1067"/>
      <c r="U32" s="1067"/>
      <c r="V32" s="1067">
        <v>235</v>
      </c>
      <c r="W32" s="1067"/>
      <c r="X32" s="1067"/>
      <c r="Y32" s="1067"/>
      <c r="Z32" s="1067"/>
      <c r="AA32" s="1067">
        <v>-1</v>
      </c>
      <c r="AB32" s="1067"/>
      <c r="AC32" s="1067"/>
      <c r="AD32" s="1067"/>
      <c r="AE32" s="1068"/>
      <c r="AF32" s="1063">
        <v>27</v>
      </c>
      <c r="AG32" s="1064"/>
      <c r="AH32" s="1064"/>
      <c r="AI32" s="1064"/>
      <c r="AJ32" s="1065"/>
      <c r="AK32" s="1008">
        <v>118</v>
      </c>
      <c r="AL32" s="999"/>
      <c r="AM32" s="999"/>
      <c r="AN32" s="999"/>
      <c r="AO32" s="999"/>
      <c r="AP32" s="999">
        <v>1391</v>
      </c>
      <c r="AQ32" s="999"/>
      <c r="AR32" s="999"/>
      <c r="AS32" s="999"/>
      <c r="AT32" s="999"/>
      <c r="AU32" s="999">
        <v>1021</v>
      </c>
      <c r="AV32" s="999"/>
      <c r="AW32" s="999"/>
      <c r="AX32" s="999"/>
      <c r="AY32" s="999"/>
      <c r="AZ32" s="1069" t="s">
        <v>506</v>
      </c>
      <c r="BA32" s="1069"/>
      <c r="BB32" s="1069"/>
      <c r="BC32" s="1069"/>
      <c r="BD32" s="1069"/>
      <c r="BE32" s="1000" t="s">
        <v>568</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t="s">
        <v>410</v>
      </c>
      <c r="C33" s="1059"/>
      <c r="D33" s="1059"/>
      <c r="E33" s="1059"/>
      <c r="F33" s="1059"/>
      <c r="G33" s="1059"/>
      <c r="H33" s="1059"/>
      <c r="I33" s="1059"/>
      <c r="J33" s="1059"/>
      <c r="K33" s="1059"/>
      <c r="L33" s="1059"/>
      <c r="M33" s="1059"/>
      <c r="N33" s="1059"/>
      <c r="O33" s="1059"/>
      <c r="P33" s="1060"/>
      <c r="Q33" s="1066">
        <v>388</v>
      </c>
      <c r="R33" s="1067"/>
      <c r="S33" s="1067"/>
      <c r="T33" s="1067"/>
      <c r="U33" s="1067"/>
      <c r="V33" s="1067">
        <v>289</v>
      </c>
      <c r="W33" s="1067"/>
      <c r="X33" s="1067"/>
      <c r="Y33" s="1067"/>
      <c r="Z33" s="1067"/>
      <c r="AA33" s="1067">
        <v>99</v>
      </c>
      <c r="AB33" s="1067"/>
      <c r="AC33" s="1067"/>
      <c r="AD33" s="1067"/>
      <c r="AE33" s="1068"/>
      <c r="AF33" s="1063">
        <v>90</v>
      </c>
      <c r="AG33" s="1064"/>
      <c r="AH33" s="1064"/>
      <c r="AI33" s="1064"/>
      <c r="AJ33" s="1065"/>
      <c r="AK33" s="1008">
        <v>246</v>
      </c>
      <c r="AL33" s="999"/>
      <c r="AM33" s="999"/>
      <c r="AN33" s="999"/>
      <c r="AO33" s="999"/>
      <c r="AP33" s="999">
        <v>1850</v>
      </c>
      <c r="AQ33" s="999"/>
      <c r="AR33" s="999"/>
      <c r="AS33" s="999"/>
      <c r="AT33" s="999"/>
      <c r="AU33" s="999">
        <v>1648</v>
      </c>
      <c r="AV33" s="999"/>
      <c r="AW33" s="999"/>
      <c r="AX33" s="999"/>
      <c r="AY33" s="999"/>
      <c r="AZ33" s="1069" t="s">
        <v>506</v>
      </c>
      <c r="BA33" s="1069"/>
      <c r="BB33" s="1069"/>
      <c r="BC33" s="1069"/>
      <c r="BD33" s="1069"/>
      <c r="BE33" s="1000" t="s">
        <v>568</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411</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392</v>
      </c>
      <c r="B63" s="965" t="s">
        <v>412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751</v>
      </c>
      <c r="AG63" s="987"/>
      <c r="AH63" s="987"/>
      <c r="AI63" s="987"/>
      <c r="AJ63" s="1050"/>
      <c r="AK63" s="1051"/>
      <c r="AL63" s="991"/>
      <c r="AM63" s="991"/>
      <c r="AN63" s="991"/>
      <c r="AO63" s="991"/>
      <c r="AP63" s="987">
        <v>4121</v>
      </c>
      <c r="AQ63" s="987"/>
      <c r="AR63" s="987"/>
      <c r="AS63" s="987"/>
      <c r="AT63" s="987"/>
      <c r="AU63" s="987">
        <v>3259</v>
      </c>
      <c r="AV63" s="987"/>
      <c r="AW63" s="987"/>
      <c r="AX63" s="987"/>
      <c r="AY63" s="987"/>
      <c r="AZ63" s="1045"/>
      <c r="BA63" s="1045"/>
      <c r="BB63" s="1045"/>
      <c r="BC63" s="1045"/>
      <c r="BD63" s="1045"/>
      <c r="BE63" s="988"/>
      <c r="BF63" s="988"/>
      <c r="BG63" s="988"/>
      <c r="BH63" s="988"/>
      <c r="BI63" s="989"/>
      <c r="BJ63" s="1046" t="s">
        <v>394</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414</v>
      </c>
      <c r="B66" s="1024"/>
      <c r="C66" s="1024"/>
      <c r="D66" s="1024"/>
      <c r="E66" s="1024"/>
      <c r="F66" s="1024"/>
      <c r="G66" s="1024"/>
      <c r="H66" s="1024"/>
      <c r="I66" s="1024"/>
      <c r="J66" s="1024"/>
      <c r="K66" s="1024"/>
      <c r="L66" s="1024"/>
      <c r="M66" s="1024"/>
      <c r="N66" s="1024"/>
      <c r="O66" s="1024"/>
      <c r="P66" s="1025"/>
      <c r="Q66" s="1029" t="s">
        <v>415</v>
      </c>
      <c r="R66" s="1030"/>
      <c r="S66" s="1030"/>
      <c r="T66" s="1030"/>
      <c r="U66" s="1031"/>
      <c r="V66" s="1029" t="s">
        <v>416</v>
      </c>
      <c r="W66" s="1030"/>
      <c r="X66" s="1030"/>
      <c r="Y66" s="1030"/>
      <c r="Z66" s="1031"/>
      <c r="AA66" s="1029" t="s">
        <v>417</v>
      </c>
      <c r="AB66" s="1030"/>
      <c r="AC66" s="1030"/>
      <c r="AD66" s="1030"/>
      <c r="AE66" s="1031"/>
      <c r="AF66" s="1035" t="s">
        <v>400</v>
      </c>
      <c r="AG66" s="1036"/>
      <c r="AH66" s="1036"/>
      <c r="AI66" s="1036"/>
      <c r="AJ66" s="1037"/>
      <c r="AK66" s="1029" t="s">
        <v>401</v>
      </c>
      <c r="AL66" s="1024"/>
      <c r="AM66" s="1024"/>
      <c r="AN66" s="1024"/>
      <c r="AO66" s="1025"/>
      <c r="AP66" s="1029" t="s">
        <v>402</v>
      </c>
      <c r="AQ66" s="1030"/>
      <c r="AR66" s="1030"/>
      <c r="AS66" s="1030"/>
      <c r="AT66" s="1031"/>
      <c r="AU66" s="1029" t="s">
        <v>418</v>
      </c>
      <c r="AV66" s="1030"/>
      <c r="AW66" s="1030"/>
      <c r="AX66" s="1030"/>
      <c r="AY66" s="1031"/>
      <c r="AZ66" s="1029" t="s">
        <v>380</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569</v>
      </c>
      <c r="C68" s="1014"/>
      <c r="D68" s="1014"/>
      <c r="E68" s="1014"/>
      <c r="F68" s="1014"/>
      <c r="G68" s="1014"/>
      <c r="H68" s="1014"/>
      <c r="I68" s="1014"/>
      <c r="J68" s="1014"/>
      <c r="K68" s="1014"/>
      <c r="L68" s="1014"/>
      <c r="M68" s="1014"/>
      <c r="N68" s="1014"/>
      <c r="O68" s="1014"/>
      <c r="P68" s="1015"/>
      <c r="Q68" s="1016">
        <v>4262</v>
      </c>
      <c r="R68" s="1010"/>
      <c r="S68" s="1010"/>
      <c r="T68" s="1010"/>
      <c r="U68" s="1010"/>
      <c r="V68" s="1010">
        <v>4143</v>
      </c>
      <c r="W68" s="1010"/>
      <c r="X68" s="1010"/>
      <c r="Y68" s="1010"/>
      <c r="Z68" s="1010"/>
      <c r="AA68" s="1010">
        <v>118</v>
      </c>
      <c r="AB68" s="1010"/>
      <c r="AC68" s="1010"/>
      <c r="AD68" s="1010"/>
      <c r="AE68" s="1010"/>
      <c r="AF68" s="1010">
        <v>119</v>
      </c>
      <c r="AG68" s="1010"/>
      <c r="AH68" s="1010"/>
      <c r="AI68" s="1010"/>
      <c r="AJ68" s="1010"/>
      <c r="AK68" s="1010" t="s">
        <v>506</v>
      </c>
      <c r="AL68" s="1010"/>
      <c r="AM68" s="1010"/>
      <c r="AN68" s="1010"/>
      <c r="AO68" s="1010"/>
      <c r="AP68" s="1010" t="s">
        <v>506</v>
      </c>
      <c r="AQ68" s="1010"/>
      <c r="AR68" s="1010"/>
      <c r="AS68" s="1010"/>
      <c r="AT68" s="1010"/>
      <c r="AU68" s="1010" t="s">
        <v>506</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570</v>
      </c>
      <c r="C69" s="1003"/>
      <c r="D69" s="1003"/>
      <c r="E69" s="1003"/>
      <c r="F69" s="1003"/>
      <c r="G69" s="1003"/>
      <c r="H69" s="1003"/>
      <c r="I69" s="1003"/>
      <c r="J69" s="1003"/>
      <c r="K69" s="1003"/>
      <c r="L69" s="1003"/>
      <c r="M69" s="1003"/>
      <c r="N69" s="1003"/>
      <c r="O69" s="1003"/>
      <c r="P69" s="1004"/>
      <c r="Q69" s="1005">
        <v>5032</v>
      </c>
      <c r="R69" s="999"/>
      <c r="S69" s="999"/>
      <c r="T69" s="999"/>
      <c r="U69" s="999"/>
      <c r="V69" s="999">
        <v>5012</v>
      </c>
      <c r="W69" s="999"/>
      <c r="X69" s="999"/>
      <c r="Y69" s="999"/>
      <c r="Z69" s="999"/>
      <c r="AA69" s="999">
        <v>21</v>
      </c>
      <c r="AB69" s="999"/>
      <c r="AC69" s="999"/>
      <c r="AD69" s="999"/>
      <c r="AE69" s="999"/>
      <c r="AF69" s="999">
        <v>21</v>
      </c>
      <c r="AG69" s="999"/>
      <c r="AH69" s="999"/>
      <c r="AI69" s="999"/>
      <c r="AJ69" s="999"/>
      <c r="AK69" s="999">
        <v>374</v>
      </c>
      <c r="AL69" s="999"/>
      <c r="AM69" s="999"/>
      <c r="AN69" s="999"/>
      <c r="AO69" s="999"/>
      <c r="AP69" s="999" t="s">
        <v>506</v>
      </c>
      <c r="AQ69" s="999"/>
      <c r="AR69" s="999"/>
      <c r="AS69" s="999"/>
      <c r="AT69" s="999"/>
      <c r="AU69" s="999" t="s">
        <v>506</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571</v>
      </c>
      <c r="C70" s="1003"/>
      <c r="D70" s="1003"/>
      <c r="E70" s="1003"/>
      <c r="F70" s="1003"/>
      <c r="G70" s="1003"/>
      <c r="H70" s="1003"/>
      <c r="I70" s="1003"/>
      <c r="J70" s="1003"/>
      <c r="K70" s="1003"/>
      <c r="L70" s="1003"/>
      <c r="M70" s="1003"/>
      <c r="N70" s="1003"/>
      <c r="O70" s="1003"/>
      <c r="P70" s="1004"/>
      <c r="Q70" s="1005">
        <v>1394</v>
      </c>
      <c r="R70" s="999"/>
      <c r="S70" s="999"/>
      <c r="T70" s="999"/>
      <c r="U70" s="999"/>
      <c r="V70" s="999">
        <v>1377</v>
      </c>
      <c r="W70" s="999"/>
      <c r="X70" s="999"/>
      <c r="Y70" s="999"/>
      <c r="Z70" s="999"/>
      <c r="AA70" s="999">
        <v>16</v>
      </c>
      <c r="AB70" s="999"/>
      <c r="AC70" s="999"/>
      <c r="AD70" s="999"/>
      <c r="AE70" s="999"/>
      <c r="AF70" s="999">
        <v>16</v>
      </c>
      <c r="AG70" s="999"/>
      <c r="AH70" s="999"/>
      <c r="AI70" s="999"/>
      <c r="AJ70" s="999"/>
      <c r="AK70" s="999">
        <v>15</v>
      </c>
      <c r="AL70" s="999"/>
      <c r="AM70" s="999"/>
      <c r="AN70" s="999"/>
      <c r="AO70" s="999"/>
      <c r="AP70" s="999">
        <v>510</v>
      </c>
      <c r="AQ70" s="999"/>
      <c r="AR70" s="999"/>
      <c r="AS70" s="999"/>
      <c r="AT70" s="999"/>
      <c r="AU70" s="999">
        <v>49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572</v>
      </c>
      <c r="C71" s="1003"/>
      <c r="D71" s="1003"/>
      <c r="E71" s="1003"/>
      <c r="F71" s="1003"/>
      <c r="G71" s="1003"/>
      <c r="H71" s="1003"/>
      <c r="I71" s="1003"/>
      <c r="J71" s="1003"/>
      <c r="K71" s="1003"/>
      <c r="L71" s="1003"/>
      <c r="M71" s="1003"/>
      <c r="N71" s="1003"/>
      <c r="O71" s="1003"/>
      <c r="P71" s="1004"/>
      <c r="Q71" s="1005">
        <v>8302</v>
      </c>
      <c r="R71" s="999"/>
      <c r="S71" s="999"/>
      <c r="T71" s="999"/>
      <c r="U71" s="999"/>
      <c r="V71" s="999">
        <v>8133</v>
      </c>
      <c r="W71" s="999"/>
      <c r="X71" s="999"/>
      <c r="Y71" s="999"/>
      <c r="Z71" s="999"/>
      <c r="AA71" s="999">
        <v>169</v>
      </c>
      <c r="AB71" s="999"/>
      <c r="AC71" s="999"/>
      <c r="AD71" s="999"/>
      <c r="AE71" s="999"/>
      <c r="AF71" s="999">
        <v>169</v>
      </c>
      <c r="AG71" s="999"/>
      <c r="AH71" s="999"/>
      <c r="AI71" s="999"/>
      <c r="AJ71" s="999"/>
      <c r="AK71" s="999">
        <v>1257</v>
      </c>
      <c r="AL71" s="999"/>
      <c r="AM71" s="999"/>
      <c r="AN71" s="999"/>
      <c r="AO71" s="999"/>
      <c r="AP71" s="999" t="s">
        <v>506</v>
      </c>
      <c r="AQ71" s="999"/>
      <c r="AR71" s="999"/>
      <c r="AS71" s="999"/>
      <c r="AT71" s="999"/>
      <c r="AU71" s="999" t="s">
        <v>506</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573</v>
      </c>
      <c r="C72" s="1003"/>
      <c r="D72" s="1003"/>
      <c r="E72" s="1003"/>
      <c r="F72" s="1003"/>
      <c r="G72" s="1003"/>
      <c r="H72" s="1003"/>
      <c r="I72" s="1003"/>
      <c r="J72" s="1003"/>
      <c r="K72" s="1003"/>
      <c r="L72" s="1003"/>
      <c r="M72" s="1003"/>
      <c r="N72" s="1003"/>
      <c r="O72" s="1003"/>
      <c r="P72" s="1004"/>
      <c r="Q72" s="1005">
        <v>323</v>
      </c>
      <c r="R72" s="999"/>
      <c r="S72" s="999"/>
      <c r="T72" s="999"/>
      <c r="U72" s="999"/>
      <c r="V72" s="999">
        <v>321</v>
      </c>
      <c r="W72" s="999"/>
      <c r="X72" s="999"/>
      <c r="Y72" s="999"/>
      <c r="Z72" s="999"/>
      <c r="AA72" s="999">
        <v>2</v>
      </c>
      <c r="AB72" s="999"/>
      <c r="AC72" s="999"/>
      <c r="AD72" s="999"/>
      <c r="AE72" s="999"/>
      <c r="AF72" s="999">
        <v>36</v>
      </c>
      <c r="AG72" s="999"/>
      <c r="AH72" s="999"/>
      <c r="AI72" s="999"/>
      <c r="AJ72" s="999"/>
      <c r="AK72" s="999">
        <v>9</v>
      </c>
      <c r="AL72" s="999"/>
      <c r="AM72" s="999"/>
      <c r="AN72" s="999"/>
      <c r="AO72" s="999"/>
      <c r="AP72" s="999">
        <v>449</v>
      </c>
      <c r="AQ72" s="999"/>
      <c r="AR72" s="999"/>
      <c r="AS72" s="999"/>
      <c r="AT72" s="999"/>
      <c r="AU72" s="999">
        <v>29</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574</v>
      </c>
      <c r="C73" s="1003"/>
      <c r="D73" s="1003"/>
      <c r="E73" s="1003"/>
      <c r="F73" s="1003"/>
      <c r="G73" s="1003"/>
      <c r="H73" s="1003"/>
      <c r="I73" s="1003"/>
      <c r="J73" s="1003"/>
      <c r="K73" s="1003"/>
      <c r="L73" s="1003"/>
      <c r="M73" s="1003"/>
      <c r="N73" s="1003"/>
      <c r="O73" s="1003"/>
      <c r="P73" s="1004"/>
      <c r="Q73" s="1005">
        <v>301</v>
      </c>
      <c r="R73" s="999"/>
      <c r="S73" s="999"/>
      <c r="T73" s="999"/>
      <c r="U73" s="999"/>
      <c r="V73" s="999">
        <v>268</v>
      </c>
      <c r="W73" s="999"/>
      <c r="X73" s="999"/>
      <c r="Y73" s="999"/>
      <c r="Z73" s="999"/>
      <c r="AA73" s="999">
        <v>33</v>
      </c>
      <c r="AB73" s="999"/>
      <c r="AC73" s="999"/>
      <c r="AD73" s="999"/>
      <c r="AE73" s="999"/>
      <c r="AF73" s="999">
        <v>33</v>
      </c>
      <c r="AG73" s="999"/>
      <c r="AH73" s="999"/>
      <c r="AI73" s="999"/>
      <c r="AJ73" s="999"/>
      <c r="AK73" s="999">
        <v>25</v>
      </c>
      <c r="AL73" s="999"/>
      <c r="AM73" s="999"/>
      <c r="AN73" s="999"/>
      <c r="AO73" s="999"/>
      <c r="AP73" s="999" t="s">
        <v>506</v>
      </c>
      <c r="AQ73" s="999"/>
      <c r="AR73" s="999"/>
      <c r="AS73" s="999"/>
      <c r="AT73" s="999"/>
      <c r="AU73" s="999" t="s">
        <v>506</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t="s">
        <v>575</v>
      </c>
      <c r="C74" s="1003"/>
      <c r="D74" s="1003"/>
      <c r="E74" s="1003"/>
      <c r="F74" s="1003"/>
      <c r="G74" s="1003"/>
      <c r="H74" s="1003"/>
      <c r="I74" s="1003"/>
      <c r="J74" s="1003"/>
      <c r="K74" s="1003"/>
      <c r="L74" s="1003"/>
      <c r="M74" s="1003"/>
      <c r="N74" s="1003"/>
      <c r="O74" s="1003"/>
      <c r="P74" s="1004"/>
      <c r="Q74" s="1005">
        <v>120855</v>
      </c>
      <c r="R74" s="999"/>
      <c r="S74" s="999"/>
      <c r="T74" s="999"/>
      <c r="U74" s="999"/>
      <c r="V74" s="999">
        <v>114071</v>
      </c>
      <c r="W74" s="999"/>
      <c r="X74" s="999"/>
      <c r="Y74" s="999"/>
      <c r="Z74" s="999"/>
      <c r="AA74" s="999">
        <v>6784</v>
      </c>
      <c r="AB74" s="999"/>
      <c r="AC74" s="999"/>
      <c r="AD74" s="999"/>
      <c r="AE74" s="999"/>
      <c r="AF74" s="999">
        <v>6784</v>
      </c>
      <c r="AG74" s="999"/>
      <c r="AH74" s="999"/>
      <c r="AI74" s="999"/>
      <c r="AJ74" s="999"/>
      <c r="AK74" s="999" t="s">
        <v>506</v>
      </c>
      <c r="AL74" s="999"/>
      <c r="AM74" s="999"/>
      <c r="AN74" s="999"/>
      <c r="AO74" s="999"/>
      <c r="AP74" s="999" t="s">
        <v>506</v>
      </c>
      <c r="AQ74" s="999"/>
      <c r="AR74" s="999"/>
      <c r="AS74" s="999"/>
      <c r="AT74" s="999"/>
      <c r="AU74" s="999" t="s">
        <v>506</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392</v>
      </c>
      <c r="B88" s="965" t="s">
        <v>419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7178</v>
      </c>
      <c r="AG88" s="987"/>
      <c r="AH88" s="987"/>
      <c r="AI88" s="987"/>
      <c r="AJ88" s="987"/>
      <c r="AK88" s="991"/>
      <c r="AL88" s="991"/>
      <c r="AM88" s="991"/>
      <c r="AN88" s="991"/>
      <c r="AO88" s="991"/>
      <c r="AP88" s="987">
        <v>959</v>
      </c>
      <c r="AQ88" s="987"/>
      <c r="AR88" s="987"/>
      <c r="AS88" s="987"/>
      <c r="AT88" s="987"/>
      <c r="AU88" s="987">
        <v>78</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420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427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428</v>
      </c>
      <c r="AB109" s="924"/>
      <c r="AC109" s="924"/>
      <c r="AD109" s="924"/>
      <c r="AE109" s="925"/>
      <c r="AF109" s="926" t="s">
        <v>429</v>
      </c>
      <c r="AG109" s="924"/>
      <c r="AH109" s="924"/>
      <c r="AI109" s="924"/>
      <c r="AJ109" s="925"/>
      <c r="AK109" s="926" t="s">
        <v>306</v>
      </c>
      <c r="AL109" s="924"/>
      <c r="AM109" s="924"/>
      <c r="AN109" s="924"/>
      <c r="AO109" s="925"/>
      <c r="AP109" s="926" t="s">
        <v>430</v>
      </c>
      <c r="AQ109" s="924"/>
      <c r="AR109" s="924"/>
      <c r="AS109" s="924"/>
      <c r="AT109" s="957"/>
      <c r="AU109" s="923" t="s">
        <v>427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428</v>
      </c>
      <c r="BR109" s="924"/>
      <c r="BS109" s="924"/>
      <c r="BT109" s="924"/>
      <c r="BU109" s="925"/>
      <c r="BV109" s="926" t="s">
        <v>429</v>
      </c>
      <c r="BW109" s="924"/>
      <c r="BX109" s="924"/>
      <c r="BY109" s="924"/>
      <c r="BZ109" s="925"/>
      <c r="CA109" s="926" t="s">
        <v>306</v>
      </c>
      <c r="CB109" s="924"/>
      <c r="CC109" s="924"/>
      <c r="CD109" s="924"/>
      <c r="CE109" s="925"/>
      <c r="CF109" s="964" t="s">
        <v>430</v>
      </c>
      <c r="CG109" s="964"/>
      <c r="CH109" s="964"/>
      <c r="CI109" s="964"/>
      <c r="CJ109" s="964"/>
      <c r="CK109" s="926" t="s">
        <v>431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428</v>
      </c>
      <c r="DH109" s="924"/>
      <c r="DI109" s="924"/>
      <c r="DJ109" s="924"/>
      <c r="DK109" s="925"/>
      <c r="DL109" s="926" t="s">
        <v>429</v>
      </c>
      <c r="DM109" s="924"/>
      <c r="DN109" s="924"/>
      <c r="DO109" s="924"/>
      <c r="DP109" s="925"/>
      <c r="DQ109" s="926" t="s">
        <v>306</v>
      </c>
      <c r="DR109" s="924"/>
      <c r="DS109" s="924"/>
      <c r="DT109" s="924"/>
      <c r="DU109" s="925"/>
      <c r="DV109" s="926" t="s">
        <v>430</v>
      </c>
      <c r="DW109" s="924"/>
      <c r="DX109" s="924"/>
      <c r="DY109" s="924"/>
      <c r="DZ109" s="957"/>
    </row>
    <row r="110" spans="1:131" s="233" customFormat="1" ht="26.25" customHeight="1" x14ac:dyDescent="0.2">
      <c r="A110" s="837" t="s">
        <v>432</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1034211</v>
      </c>
      <c r="AB110" s="917"/>
      <c r="AC110" s="917"/>
      <c r="AD110" s="917"/>
      <c r="AE110" s="918"/>
      <c r="AF110" s="919">
        <v>1038084</v>
      </c>
      <c r="AG110" s="917"/>
      <c r="AH110" s="917"/>
      <c r="AI110" s="917"/>
      <c r="AJ110" s="918"/>
      <c r="AK110" s="919">
        <v>1042037</v>
      </c>
      <c r="AL110" s="917"/>
      <c r="AM110" s="917"/>
      <c r="AN110" s="917"/>
      <c r="AO110" s="918"/>
      <c r="AP110" s="920">
        <v>30.9</v>
      </c>
      <c r="AQ110" s="921"/>
      <c r="AR110" s="921"/>
      <c r="AS110" s="921"/>
      <c r="AT110" s="922"/>
      <c r="AU110" s="958" t="s">
        <v>73</v>
      </c>
      <c r="AV110" s="959"/>
      <c r="AW110" s="959"/>
      <c r="AX110" s="959"/>
      <c r="AY110" s="959"/>
      <c r="AZ110" s="888" t="s">
        <v>433</v>
      </c>
      <c r="BA110" s="838"/>
      <c r="BB110" s="838"/>
      <c r="BC110" s="838"/>
      <c r="BD110" s="838"/>
      <c r="BE110" s="838"/>
      <c r="BF110" s="838"/>
      <c r="BG110" s="838"/>
      <c r="BH110" s="838"/>
      <c r="BI110" s="838"/>
      <c r="BJ110" s="838"/>
      <c r="BK110" s="838"/>
      <c r="BL110" s="838"/>
      <c r="BM110" s="838"/>
      <c r="BN110" s="838"/>
      <c r="BO110" s="838"/>
      <c r="BP110" s="839"/>
      <c r="BQ110" s="889">
        <v>10544572</v>
      </c>
      <c r="BR110" s="870"/>
      <c r="BS110" s="870"/>
      <c r="BT110" s="870"/>
      <c r="BU110" s="870"/>
      <c r="BV110" s="870">
        <v>10893895</v>
      </c>
      <c r="BW110" s="870"/>
      <c r="BX110" s="870"/>
      <c r="BY110" s="870"/>
      <c r="BZ110" s="870"/>
      <c r="CA110" s="870">
        <v>10927013</v>
      </c>
      <c r="CB110" s="870"/>
      <c r="CC110" s="870"/>
      <c r="CD110" s="870"/>
      <c r="CE110" s="870"/>
      <c r="CF110" s="894">
        <v>324.3</v>
      </c>
      <c r="CG110" s="895"/>
      <c r="CH110" s="895"/>
      <c r="CI110" s="895"/>
      <c r="CJ110" s="895"/>
      <c r="CK110" s="954" t="s">
        <v>434</v>
      </c>
      <c r="CL110" s="847"/>
      <c r="CM110" s="888" t="s">
        <v>435</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128</v>
      </c>
      <c r="DH110" s="870"/>
      <c r="DI110" s="870"/>
      <c r="DJ110" s="870"/>
      <c r="DK110" s="870"/>
      <c r="DL110" s="870" t="s">
        <v>128</v>
      </c>
      <c r="DM110" s="870"/>
      <c r="DN110" s="870"/>
      <c r="DO110" s="870"/>
      <c r="DP110" s="870"/>
      <c r="DQ110" s="870" t="s">
        <v>128</v>
      </c>
      <c r="DR110" s="870"/>
      <c r="DS110" s="870"/>
      <c r="DT110" s="870"/>
      <c r="DU110" s="870"/>
      <c r="DV110" s="871" t="s">
        <v>128</v>
      </c>
      <c r="DW110" s="871"/>
      <c r="DX110" s="871"/>
      <c r="DY110" s="871"/>
      <c r="DZ110" s="872"/>
    </row>
    <row r="111" spans="1:131" s="233" customFormat="1" ht="26.25" customHeight="1" x14ac:dyDescent="0.2">
      <c r="A111" s="802" t="s">
        <v>436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128</v>
      </c>
      <c r="AB111" s="947"/>
      <c r="AC111" s="947"/>
      <c r="AD111" s="947"/>
      <c r="AE111" s="948"/>
      <c r="AF111" s="949" t="s">
        <v>128</v>
      </c>
      <c r="AG111" s="947"/>
      <c r="AH111" s="947"/>
      <c r="AI111" s="947"/>
      <c r="AJ111" s="948"/>
      <c r="AK111" s="949" t="s">
        <v>128</v>
      </c>
      <c r="AL111" s="947"/>
      <c r="AM111" s="947"/>
      <c r="AN111" s="947"/>
      <c r="AO111" s="948"/>
      <c r="AP111" s="950" t="s">
        <v>128</v>
      </c>
      <c r="AQ111" s="951"/>
      <c r="AR111" s="951"/>
      <c r="AS111" s="951"/>
      <c r="AT111" s="952"/>
      <c r="AU111" s="960"/>
      <c r="AV111" s="961"/>
      <c r="AW111" s="961"/>
      <c r="AX111" s="961"/>
      <c r="AY111" s="961"/>
      <c r="AZ111" s="845" t="s">
        <v>437</v>
      </c>
      <c r="BA111" s="780"/>
      <c r="BB111" s="780"/>
      <c r="BC111" s="780"/>
      <c r="BD111" s="780"/>
      <c r="BE111" s="780"/>
      <c r="BF111" s="780"/>
      <c r="BG111" s="780"/>
      <c r="BH111" s="780"/>
      <c r="BI111" s="780"/>
      <c r="BJ111" s="780"/>
      <c r="BK111" s="780"/>
      <c r="BL111" s="780"/>
      <c r="BM111" s="780"/>
      <c r="BN111" s="780"/>
      <c r="BO111" s="780"/>
      <c r="BP111" s="781"/>
      <c r="BQ111" s="817">
        <v>1388</v>
      </c>
      <c r="BR111" s="818"/>
      <c r="BS111" s="818"/>
      <c r="BT111" s="818"/>
      <c r="BU111" s="818"/>
      <c r="BV111" s="818">
        <v>534</v>
      </c>
      <c r="BW111" s="818"/>
      <c r="BX111" s="818"/>
      <c r="BY111" s="818"/>
      <c r="BZ111" s="818"/>
      <c r="CA111" s="818">
        <v>168</v>
      </c>
      <c r="CB111" s="818"/>
      <c r="CC111" s="818"/>
      <c r="CD111" s="818"/>
      <c r="CE111" s="818"/>
      <c r="CF111" s="903">
        <v>0</v>
      </c>
      <c r="CG111" s="904"/>
      <c r="CH111" s="904"/>
      <c r="CI111" s="904"/>
      <c r="CJ111" s="904"/>
      <c r="CK111" s="955"/>
      <c r="CL111" s="849"/>
      <c r="CM111" s="845" t="s">
        <v>438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128</v>
      </c>
      <c r="DH111" s="818"/>
      <c r="DI111" s="818"/>
      <c r="DJ111" s="818"/>
      <c r="DK111" s="818"/>
      <c r="DL111" s="818" t="s">
        <v>128</v>
      </c>
      <c r="DM111" s="818"/>
      <c r="DN111" s="818"/>
      <c r="DO111" s="818"/>
      <c r="DP111" s="818"/>
      <c r="DQ111" s="818" t="s">
        <v>128</v>
      </c>
      <c r="DR111" s="818"/>
      <c r="DS111" s="818"/>
      <c r="DT111" s="818"/>
      <c r="DU111" s="818"/>
      <c r="DV111" s="824" t="s">
        <v>128</v>
      </c>
      <c r="DW111" s="824"/>
      <c r="DX111" s="824"/>
      <c r="DY111" s="824"/>
      <c r="DZ111" s="825"/>
    </row>
    <row r="112" spans="1:131" s="233" customFormat="1" ht="26.25" customHeight="1" x14ac:dyDescent="0.2">
      <c r="A112" s="940" t="s">
        <v>439</v>
      </c>
      <c r="B112" s="941"/>
      <c r="C112" s="780" t="s">
        <v>440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128</v>
      </c>
      <c r="AB112" s="808"/>
      <c r="AC112" s="808"/>
      <c r="AD112" s="808"/>
      <c r="AE112" s="809"/>
      <c r="AF112" s="810" t="s">
        <v>128</v>
      </c>
      <c r="AG112" s="808"/>
      <c r="AH112" s="808"/>
      <c r="AI112" s="808"/>
      <c r="AJ112" s="809"/>
      <c r="AK112" s="810" t="s">
        <v>128</v>
      </c>
      <c r="AL112" s="808"/>
      <c r="AM112" s="808"/>
      <c r="AN112" s="808"/>
      <c r="AO112" s="809"/>
      <c r="AP112" s="852" t="s">
        <v>128</v>
      </c>
      <c r="AQ112" s="853"/>
      <c r="AR112" s="853"/>
      <c r="AS112" s="853"/>
      <c r="AT112" s="854"/>
      <c r="AU112" s="960"/>
      <c r="AV112" s="961"/>
      <c r="AW112" s="961"/>
      <c r="AX112" s="961"/>
      <c r="AY112" s="961"/>
      <c r="AZ112" s="845" t="s">
        <v>441</v>
      </c>
      <c r="BA112" s="780"/>
      <c r="BB112" s="780"/>
      <c r="BC112" s="780"/>
      <c r="BD112" s="780"/>
      <c r="BE112" s="780"/>
      <c r="BF112" s="780"/>
      <c r="BG112" s="780"/>
      <c r="BH112" s="780"/>
      <c r="BI112" s="780"/>
      <c r="BJ112" s="780"/>
      <c r="BK112" s="780"/>
      <c r="BL112" s="780"/>
      <c r="BM112" s="780"/>
      <c r="BN112" s="780"/>
      <c r="BO112" s="780"/>
      <c r="BP112" s="781"/>
      <c r="BQ112" s="817">
        <v>3723190</v>
      </c>
      <c r="BR112" s="818"/>
      <c r="BS112" s="818"/>
      <c r="BT112" s="818"/>
      <c r="BU112" s="818"/>
      <c r="BV112" s="818">
        <v>3543434</v>
      </c>
      <c r="BW112" s="818"/>
      <c r="BX112" s="818"/>
      <c r="BY112" s="818"/>
      <c r="BZ112" s="818"/>
      <c r="CA112" s="818">
        <v>3258624</v>
      </c>
      <c r="CB112" s="818"/>
      <c r="CC112" s="818"/>
      <c r="CD112" s="818"/>
      <c r="CE112" s="818"/>
      <c r="CF112" s="903">
        <v>96.7</v>
      </c>
      <c r="CG112" s="904"/>
      <c r="CH112" s="904"/>
      <c r="CI112" s="904"/>
      <c r="CJ112" s="904"/>
      <c r="CK112" s="955"/>
      <c r="CL112" s="849"/>
      <c r="CM112" s="845" t="s">
        <v>442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128</v>
      </c>
      <c r="DH112" s="818"/>
      <c r="DI112" s="818"/>
      <c r="DJ112" s="818"/>
      <c r="DK112" s="818"/>
      <c r="DL112" s="818" t="s">
        <v>128</v>
      </c>
      <c r="DM112" s="818"/>
      <c r="DN112" s="818"/>
      <c r="DO112" s="818"/>
      <c r="DP112" s="818"/>
      <c r="DQ112" s="818" t="s">
        <v>128</v>
      </c>
      <c r="DR112" s="818"/>
      <c r="DS112" s="818"/>
      <c r="DT112" s="818"/>
      <c r="DU112" s="818"/>
      <c r="DV112" s="824" t="s">
        <v>128</v>
      </c>
      <c r="DW112" s="824"/>
      <c r="DX112" s="824"/>
      <c r="DY112" s="824"/>
      <c r="DZ112" s="825"/>
    </row>
    <row r="113" spans="1:130" s="233" customFormat="1" ht="26.25" customHeight="1" x14ac:dyDescent="0.2">
      <c r="A113" s="942"/>
      <c r="B113" s="943"/>
      <c r="C113" s="780" t="s">
        <v>443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350636</v>
      </c>
      <c r="AB113" s="947"/>
      <c r="AC113" s="947"/>
      <c r="AD113" s="947"/>
      <c r="AE113" s="948"/>
      <c r="AF113" s="949">
        <v>338068</v>
      </c>
      <c r="AG113" s="947"/>
      <c r="AH113" s="947"/>
      <c r="AI113" s="947"/>
      <c r="AJ113" s="948"/>
      <c r="AK113" s="949">
        <v>343868</v>
      </c>
      <c r="AL113" s="947"/>
      <c r="AM113" s="947"/>
      <c r="AN113" s="947"/>
      <c r="AO113" s="948"/>
      <c r="AP113" s="950">
        <v>10.199999999999999</v>
      </c>
      <c r="AQ113" s="951"/>
      <c r="AR113" s="951"/>
      <c r="AS113" s="951"/>
      <c r="AT113" s="952"/>
      <c r="AU113" s="960"/>
      <c r="AV113" s="961"/>
      <c r="AW113" s="961"/>
      <c r="AX113" s="961"/>
      <c r="AY113" s="961"/>
      <c r="AZ113" s="845" t="s">
        <v>444</v>
      </c>
      <c r="BA113" s="780"/>
      <c r="BB113" s="780"/>
      <c r="BC113" s="780"/>
      <c r="BD113" s="780"/>
      <c r="BE113" s="780"/>
      <c r="BF113" s="780"/>
      <c r="BG113" s="780"/>
      <c r="BH113" s="780"/>
      <c r="BI113" s="780"/>
      <c r="BJ113" s="780"/>
      <c r="BK113" s="780"/>
      <c r="BL113" s="780"/>
      <c r="BM113" s="780"/>
      <c r="BN113" s="780"/>
      <c r="BO113" s="780"/>
      <c r="BP113" s="781"/>
      <c r="BQ113" s="817">
        <v>92233</v>
      </c>
      <c r="BR113" s="818"/>
      <c r="BS113" s="818"/>
      <c r="BT113" s="818"/>
      <c r="BU113" s="818"/>
      <c r="BV113" s="818">
        <v>80594</v>
      </c>
      <c r="BW113" s="818"/>
      <c r="BX113" s="818"/>
      <c r="BY113" s="818"/>
      <c r="BZ113" s="818"/>
      <c r="CA113" s="818">
        <v>77879</v>
      </c>
      <c r="CB113" s="818"/>
      <c r="CC113" s="818"/>
      <c r="CD113" s="818"/>
      <c r="CE113" s="818"/>
      <c r="CF113" s="903">
        <v>2.2999999999999998</v>
      </c>
      <c r="CG113" s="904"/>
      <c r="CH113" s="904"/>
      <c r="CI113" s="904"/>
      <c r="CJ113" s="904"/>
      <c r="CK113" s="955"/>
      <c r="CL113" s="849"/>
      <c r="CM113" s="845" t="s">
        <v>445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v>575</v>
      </c>
      <c r="DH113" s="808"/>
      <c r="DI113" s="808"/>
      <c r="DJ113" s="808"/>
      <c r="DK113" s="809"/>
      <c r="DL113" s="810">
        <v>92</v>
      </c>
      <c r="DM113" s="808"/>
      <c r="DN113" s="808"/>
      <c r="DO113" s="808"/>
      <c r="DP113" s="809"/>
      <c r="DQ113" s="810" t="s">
        <v>128</v>
      </c>
      <c r="DR113" s="808"/>
      <c r="DS113" s="808"/>
      <c r="DT113" s="808"/>
      <c r="DU113" s="809"/>
      <c r="DV113" s="852" t="s">
        <v>128</v>
      </c>
      <c r="DW113" s="853"/>
      <c r="DX113" s="853"/>
      <c r="DY113" s="853"/>
      <c r="DZ113" s="854"/>
    </row>
    <row r="114" spans="1:130" s="233" customFormat="1" ht="26.25" customHeight="1" x14ac:dyDescent="0.2">
      <c r="A114" s="942"/>
      <c r="B114" s="943"/>
      <c r="C114" s="780" t="s">
        <v>446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12362</v>
      </c>
      <c r="AB114" s="808"/>
      <c r="AC114" s="808"/>
      <c r="AD114" s="808"/>
      <c r="AE114" s="809"/>
      <c r="AF114" s="810">
        <v>10432</v>
      </c>
      <c r="AG114" s="808"/>
      <c r="AH114" s="808"/>
      <c r="AI114" s="808"/>
      <c r="AJ114" s="809"/>
      <c r="AK114" s="810">
        <v>11594</v>
      </c>
      <c r="AL114" s="808"/>
      <c r="AM114" s="808"/>
      <c r="AN114" s="808"/>
      <c r="AO114" s="809"/>
      <c r="AP114" s="852">
        <v>0.3</v>
      </c>
      <c r="AQ114" s="853"/>
      <c r="AR114" s="853"/>
      <c r="AS114" s="853"/>
      <c r="AT114" s="854"/>
      <c r="AU114" s="960"/>
      <c r="AV114" s="961"/>
      <c r="AW114" s="961"/>
      <c r="AX114" s="961"/>
      <c r="AY114" s="961"/>
      <c r="AZ114" s="845" t="s">
        <v>447</v>
      </c>
      <c r="BA114" s="780"/>
      <c r="BB114" s="780"/>
      <c r="BC114" s="780"/>
      <c r="BD114" s="780"/>
      <c r="BE114" s="780"/>
      <c r="BF114" s="780"/>
      <c r="BG114" s="780"/>
      <c r="BH114" s="780"/>
      <c r="BI114" s="780"/>
      <c r="BJ114" s="780"/>
      <c r="BK114" s="780"/>
      <c r="BL114" s="780"/>
      <c r="BM114" s="780"/>
      <c r="BN114" s="780"/>
      <c r="BO114" s="780"/>
      <c r="BP114" s="781"/>
      <c r="BQ114" s="817">
        <v>631783</v>
      </c>
      <c r="BR114" s="818"/>
      <c r="BS114" s="818"/>
      <c r="BT114" s="818"/>
      <c r="BU114" s="818"/>
      <c r="BV114" s="818">
        <v>646143</v>
      </c>
      <c r="BW114" s="818"/>
      <c r="BX114" s="818"/>
      <c r="BY114" s="818"/>
      <c r="BZ114" s="818"/>
      <c r="CA114" s="818">
        <v>631419</v>
      </c>
      <c r="CB114" s="818"/>
      <c r="CC114" s="818"/>
      <c r="CD114" s="818"/>
      <c r="CE114" s="818"/>
      <c r="CF114" s="903">
        <v>18.7</v>
      </c>
      <c r="CG114" s="904"/>
      <c r="CH114" s="904"/>
      <c r="CI114" s="904"/>
      <c r="CJ114" s="904"/>
      <c r="CK114" s="955"/>
      <c r="CL114" s="849"/>
      <c r="CM114" s="845" t="s">
        <v>448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128</v>
      </c>
      <c r="DH114" s="808"/>
      <c r="DI114" s="808"/>
      <c r="DJ114" s="808"/>
      <c r="DK114" s="809"/>
      <c r="DL114" s="810" t="s">
        <v>128</v>
      </c>
      <c r="DM114" s="808"/>
      <c r="DN114" s="808"/>
      <c r="DO114" s="808"/>
      <c r="DP114" s="809"/>
      <c r="DQ114" s="810" t="s">
        <v>128</v>
      </c>
      <c r="DR114" s="808"/>
      <c r="DS114" s="808"/>
      <c r="DT114" s="808"/>
      <c r="DU114" s="809"/>
      <c r="DV114" s="852" t="s">
        <v>128</v>
      </c>
      <c r="DW114" s="853"/>
      <c r="DX114" s="853"/>
      <c r="DY114" s="853"/>
      <c r="DZ114" s="854"/>
    </row>
    <row r="115" spans="1:130" s="233" customFormat="1" ht="26.25" customHeight="1" x14ac:dyDescent="0.2">
      <c r="A115" s="942"/>
      <c r="B115" s="943"/>
      <c r="C115" s="780" t="s">
        <v>449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3307</v>
      </c>
      <c r="AB115" s="947"/>
      <c r="AC115" s="947"/>
      <c r="AD115" s="947"/>
      <c r="AE115" s="948"/>
      <c r="AF115" s="949">
        <v>1090</v>
      </c>
      <c r="AG115" s="947"/>
      <c r="AH115" s="947"/>
      <c r="AI115" s="947"/>
      <c r="AJ115" s="948"/>
      <c r="AK115" s="949">
        <v>383</v>
      </c>
      <c r="AL115" s="947"/>
      <c r="AM115" s="947"/>
      <c r="AN115" s="947"/>
      <c r="AO115" s="948"/>
      <c r="AP115" s="950">
        <v>0</v>
      </c>
      <c r="AQ115" s="951"/>
      <c r="AR115" s="951"/>
      <c r="AS115" s="951"/>
      <c r="AT115" s="952"/>
      <c r="AU115" s="960"/>
      <c r="AV115" s="961"/>
      <c r="AW115" s="961"/>
      <c r="AX115" s="961"/>
      <c r="AY115" s="961"/>
      <c r="AZ115" s="845" t="s">
        <v>450</v>
      </c>
      <c r="BA115" s="780"/>
      <c r="BB115" s="780"/>
      <c r="BC115" s="780"/>
      <c r="BD115" s="780"/>
      <c r="BE115" s="780"/>
      <c r="BF115" s="780"/>
      <c r="BG115" s="780"/>
      <c r="BH115" s="780"/>
      <c r="BI115" s="780"/>
      <c r="BJ115" s="780"/>
      <c r="BK115" s="780"/>
      <c r="BL115" s="780"/>
      <c r="BM115" s="780"/>
      <c r="BN115" s="780"/>
      <c r="BO115" s="780"/>
      <c r="BP115" s="781"/>
      <c r="BQ115" s="817" t="s">
        <v>128</v>
      </c>
      <c r="BR115" s="818"/>
      <c r="BS115" s="818"/>
      <c r="BT115" s="818"/>
      <c r="BU115" s="818"/>
      <c r="BV115" s="818" t="s">
        <v>128</v>
      </c>
      <c r="BW115" s="818"/>
      <c r="BX115" s="818"/>
      <c r="BY115" s="818"/>
      <c r="BZ115" s="818"/>
      <c r="CA115" s="818" t="s">
        <v>128</v>
      </c>
      <c r="CB115" s="818"/>
      <c r="CC115" s="818"/>
      <c r="CD115" s="818"/>
      <c r="CE115" s="818"/>
      <c r="CF115" s="903" t="s">
        <v>128</v>
      </c>
      <c r="CG115" s="904"/>
      <c r="CH115" s="904"/>
      <c r="CI115" s="904"/>
      <c r="CJ115" s="904"/>
      <c r="CK115" s="955"/>
      <c r="CL115" s="849"/>
      <c r="CM115" s="845" t="s">
        <v>451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128</v>
      </c>
      <c r="DH115" s="808"/>
      <c r="DI115" s="808"/>
      <c r="DJ115" s="808"/>
      <c r="DK115" s="809"/>
      <c r="DL115" s="810" t="s">
        <v>128</v>
      </c>
      <c r="DM115" s="808"/>
      <c r="DN115" s="808"/>
      <c r="DO115" s="808"/>
      <c r="DP115" s="809"/>
      <c r="DQ115" s="810" t="s">
        <v>128</v>
      </c>
      <c r="DR115" s="808"/>
      <c r="DS115" s="808"/>
      <c r="DT115" s="808"/>
      <c r="DU115" s="809"/>
      <c r="DV115" s="852" t="s">
        <v>128</v>
      </c>
      <c r="DW115" s="853"/>
      <c r="DX115" s="853"/>
      <c r="DY115" s="853"/>
      <c r="DZ115" s="854"/>
    </row>
    <row r="116" spans="1:130" s="233" customFormat="1" ht="26.25" customHeight="1" x14ac:dyDescent="0.2">
      <c r="A116" s="944"/>
      <c r="B116" s="945"/>
      <c r="C116" s="867" t="s">
        <v>452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128</v>
      </c>
      <c r="AB116" s="808"/>
      <c r="AC116" s="808"/>
      <c r="AD116" s="808"/>
      <c r="AE116" s="809"/>
      <c r="AF116" s="810" t="s">
        <v>128</v>
      </c>
      <c r="AG116" s="808"/>
      <c r="AH116" s="808"/>
      <c r="AI116" s="808"/>
      <c r="AJ116" s="809"/>
      <c r="AK116" s="810" t="s">
        <v>128</v>
      </c>
      <c r="AL116" s="808"/>
      <c r="AM116" s="808"/>
      <c r="AN116" s="808"/>
      <c r="AO116" s="809"/>
      <c r="AP116" s="852" t="s">
        <v>128</v>
      </c>
      <c r="AQ116" s="853"/>
      <c r="AR116" s="853"/>
      <c r="AS116" s="853"/>
      <c r="AT116" s="854"/>
      <c r="AU116" s="960"/>
      <c r="AV116" s="961"/>
      <c r="AW116" s="961"/>
      <c r="AX116" s="961"/>
      <c r="AY116" s="961"/>
      <c r="AZ116" s="937" t="s">
        <v>453</v>
      </c>
      <c r="BA116" s="938"/>
      <c r="BB116" s="938"/>
      <c r="BC116" s="938"/>
      <c r="BD116" s="938"/>
      <c r="BE116" s="938"/>
      <c r="BF116" s="938"/>
      <c r="BG116" s="938"/>
      <c r="BH116" s="938"/>
      <c r="BI116" s="938"/>
      <c r="BJ116" s="938"/>
      <c r="BK116" s="938"/>
      <c r="BL116" s="938"/>
      <c r="BM116" s="938"/>
      <c r="BN116" s="938"/>
      <c r="BO116" s="938"/>
      <c r="BP116" s="939"/>
      <c r="BQ116" s="817" t="s">
        <v>128</v>
      </c>
      <c r="BR116" s="818"/>
      <c r="BS116" s="818"/>
      <c r="BT116" s="818"/>
      <c r="BU116" s="818"/>
      <c r="BV116" s="818" t="s">
        <v>128</v>
      </c>
      <c r="BW116" s="818"/>
      <c r="BX116" s="818"/>
      <c r="BY116" s="818"/>
      <c r="BZ116" s="818"/>
      <c r="CA116" s="818" t="s">
        <v>128</v>
      </c>
      <c r="CB116" s="818"/>
      <c r="CC116" s="818"/>
      <c r="CD116" s="818"/>
      <c r="CE116" s="818"/>
      <c r="CF116" s="903" t="s">
        <v>128</v>
      </c>
      <c r="CG116" s="904"/>
      <c r="CH116" s="904"/>
      <c r="CI116" s="904"/>
      <c r="CJ116" s="904"/>
      <c r="CK116" s="955"/>
      <c r="CL116" s="849"/>
      <c r="CM116" s="845" t="s">
        <v>454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128</v>
      </c>
      <c r="DH116" s="808"/>
      <c r="DI116" s="808"/>
      <c r="DJ116" s="808"/>
      <c r="DK116" s="809"/>
      <c r="DL116" s="810" t="s">
        <v>128</v>
      </c>
      <c r="DM116" s="808"/>
      <c r="DN116" s="808"/>
      <c r="DO116" s="808"/>
      <c r="DP116" s="809"/>
      <c r="DQ116" s="810" t="s">
        <v>128</v>
      </c>
      <c r="DR116" s="808"/>
      <c r="DS116" s="808"/>
      <c r="DT116" s="808"/>
      <c r="DU116" s="809"/>
      <c r="DV116" s="852" t="s">
        <v>128</v>
      </c>
      <c r="DW116" s="853"/>
      <c r="DX116" s="853"/>
      <c r="DY116" s="853"/>
      <c r="DZ116" s="854"/>
    </row>
    <row r="117" spans="1:130" s="233" customFormat="1" ht="26.25" customHeight="1" x14ac:dyDescent="0.2">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455</v>
      </c>
      <c r="Z117" s="925"/>
      <c r="AA117" s="930">
        <v>1400516</v>
      </c>
      <c r="AB117" s="931"/>
      <c r="AC117" s="931"/>
      <c r="AD117" s="931"/>
      <c r="AE117" s="932"/>
      <c r="AF117" s="933">
        <v>1387674</v>
      </c>
      <c r="AG117" s="931"/>
      <c r="AH117" s="931"/>
      <c r="AI117" s="931"/>
      <c r="AJ117" s="932"/>
      <c r="AK117" s="933">
        <v>1397882</v>
      </c>
      <c r="AL117" s="931"/>
      <c r="AM117" s="931"/>
      <c r="AN117" s="931"/>
      <c r="AO117" s="932"/>
      <c r="AP117" s="934"/>
      <c r="AQ117" s="935"/>
      <c r="AR117" s="935"/>
      <c r="AS117" s="935"/>
      <c r="AT117" s="936"/>
      <c r="AU117" s="960"/>
      <c r="AV117" s="961"/>
      <c r="AW117" s="961"/>
      <c r="AX117" s="961"/>
      <c r="AY117" s="961"/>
      <c r="AZ117" s="891" t="s">
        <v>456</v>
      </c>
      <c r="BA117" s="892"/>
      <c r="BB117" s="892"/>
      <c r="BC117" s="892"/>
      <c r="BD117" s="892"/>
      <c r="BE117" s="892"/>
      <c r="BF117" s="892"/>
      <c r="BG117" s="892"/>
      <c r="BH117" s="892"/>
      <c r="BI117" s="892"/>
      <c r="BJ117" s="892"/>
      <c r="BK117" s="892"/>
      <c r="BL117" s="892"/>
      <c r="BM117" s="892"/>
      <c r="BN117" s="892"/>
      <c r="BO117" s="892"/>
      <c r="BP117" s="893"/>
      <c r="BQ117" s="817" t="s">
        <v>128</v>
      </c>
      <c r="BR117" s="818"/>
      <c r="BS117" s="818"/>
      <c r="BT117" s="818"/>
      <c r="BU117" s="818"/>
      <c r="BV117" s="818" t="s">
        <v>128</v>
      </c>
      <c r="BW117" s="818"/>
      <c r="BX117" s="818"/>
      <c r="BY117" s="818"/>
      <c r="BZ117" s="818"/>
      <c r="CA117" s="818" t="s">
        <v>128</v>
      </c>
      <c r="CB117" s="818"/>
      <c r="CC117" s="818"/>
      <c r="CD117" s="818"/>
      <c r="CE117" s="818"/>
      <c r="CF117" s="903" t="s">
        <v>128</v>
      </c>
      <c r="CG117" s="904"/>
      <c r="CH117" s="904"/>
      <c r="CI117" s="904"/>
      <c r="CJ117" s="904"/>
      <c r="CK117" s="955"/>
      <c r="CL117" s="849"/>
      <c r="CM117" s="845" t="s">
        <v>457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128</v>
      </c>
      <c r="DH117" s="808"/>
      <c r="DI117" s="808"/>
      <c r="DJ117" s="808"/>
      <c r="DK117" s="809"/>
      <c r="DL117" s="810" t="s">
        <v>128</v>
      </c>
      <c r="DM117" s="808"/>
      <c r="DN117" s="808"/>
      <c r="DO117" s="808"/>
      <c r="DP117" s="809"/>
      <c r="DQ117" s="810" t="s">
        <v>128</v>
      </c>
      <c r="DR117" s="808"/>
      <c r="DS117" s="808"/>
      <c r="DT117" s="808"/>
      <c r="DU117" s="809"/>
      <c r="DV117" s="852" t="s">
        <v>128</v>
      </c>
      <c r="DW117" s="853"/>
      <c r="DX117" s="853"/>
      <c r="DY117" s="853"/>
      <c r="DZ117" s="854"/>
    </row>
    <row r="118" spans="1:130" s="233" customFormat="1" ht="26.25" customHeight="1" x14ac:dyDescent="0.2">
      <c r="A118" s="923" t="s">
        <v>431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428</v>
      </c>
      <c r="AB118" s="924"/>
      <c r="AC118" s="924"/>
      <c r="AD118" s="924"/>
      <c r="AE118" s="925"/>
      <c r="AF118" s="926" t="s">
        <v>429</v>
      </c>
      <c r="AG118" s="924"/>
      <c r="AH118" s="924"/>
      <c r="AI118" s="924"/>
      <c r="AJ118" s="925"/>
      <c r="AK118" s="926" t="s">
        <v>306</v>
      </c>
      <c r="AL118" s="924"/>
      <c r="AM118" s="924"/>
      <c r="AN118" s="924"/>
      <c r="AO118" s="925"/>
      <c r="AP118" s="927" t="s">
        <v>430</v>
      </c>
      <c r="AQ118" s="928"/>
      <c r="AR118" s="928"/>
      <c r="AS118" s="928"/>
      <c r="AT118" s="929"/>
      <c r="AU118" s="960"/>
      <c r="AV118" s="961"/>
      <c r="AW118" s="961"/>
      <c r="AX118" s="961"/>
      <c r="AY118" s="961"/>
      <c r="AZ118" s="866" t="s">
        <v>458</v>
      </c>
      <c r="BA118" s="867"/>
      <c r="BB118" s="867"/>
      <c r="BC118" s="867"/>
      <c r="BD118" s="867"/>
      <c r="BE118" s="867"/>
      <c r="BF118" s="867"/>
      <c r="BG118" s="867"/>
      <c r="BH118" s="867"/>
      <c r="BI118" s="867"/>
      <c r="BJ118" s="867"/>
      <c r="BK118" s="867"/>
      <c r="BL118" s="867"/>
      <c r="BM118" s="867"/>
      <c r="BN118" s="867"/>
      <c r="BO118" s="867"/>
      <c r="BP118" s="868"/>
      <c r="BQ118" s="907" t="s">
        <v>128</v>
      </c>
      <c r="BR118" s="873"/>
      <c r="BS118" s="873"/>
      <c r="BT118" s="873"/>
      <c r="BU118" s="873"/>
      <c r="BV118" s="873" t="s">
        <v>128</v>
      </c>
      <c r="BW118" s="873"/>
      <c r="BX118" s="873"/>
      <c r="BY118" s="873"/>
      <c r="BZ118" s="873"/>
      <c r="CA118" s="873" t="s">
        <v>128</v>
      </c>
      <c r="CB118" s="873"/>
      <c r="CC118" s="873"/>
      <c r="CD118" s="873"/>
      <c r="CE118" s="873"/>
      <c r="CF118" s="903" t="s">
        <v>128</v>
      </c>
      <c r="CG118" s="904"/>
      <c r="CH118" s="904"/>
      <c r="CI118" s="904"/>
      <c r="CJ118" s="904"/>
      <c r="CK118" s="955"/>
      <c r="CL118" s="849"/>
      <c r="CM118" s="845" t="s">
        <v>459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128</v>
      </c>
      <c r="DH118" s="808"/>
      <c r="DI118" s="808"/>
      <c r="DJ118" s="808"/>
      <c r="DK118" s="809"/>
      <c r="DL118" s="810" t="s">
        <v>128</v>
      </c>
      <c r="DM118" s="808"/>
      <c r="DN118" s="808"/>
      <c r="DO118" s="808"/>
      <c r="DP118" s="809"/>
      <c r="DQ118" s="810" t="s">
        <v>128</v>
      </c>
      <c r="DR118" s="808"/>
      <c r="DS118" s="808"/>
      <c r="DT118" s="808"/>
      <c r="DU118" s="809"/>
      <c r="DV118" s="852" t="s">
        <v>128</v>
      </c>
      <c r="DW118" s="853"/>
      <c r="DX118" s="853"/>
      <c r="DY118" s="853"/>
      <c r="DZ118" s="854"/>
    </row>
    <row r="119" spans="1:130" s="233" customFormat="1" ht="26.25" customHeight="1" x14ac:dyDescent="0.2">
      <c r="A119" s="846" t="s">
        <v>434</v>
      </c>
      <c r="B119" s="847"/>
      <c r="C119" s="888" t="s">
        <v>435</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128</v>
      </c>
      <c r="AB119" s="917"/>
      <c r="AC119" s="917"/>
      <c r="AD119" s="917"/>
      <c r="AE119" s="918"/>
      <c r="AF119" s="919" t="s">
        <v>128</v>
      </c>
      <c r="AG119" s="917"/>
      <c r="AH119" s="917"/>
      <c r="AI119" s="917"/>
      <c r="AJ119" s="918"/>
      <c r="AK119" s="919" t="s">
        <v>128</v>
      </c>
      <c r="AL119" s="917"/>
      <c r="AM119" s="917"/>
      <c r="AN119" s="917"/>
      <c r="AO119" s="918"/>
      <c r="AP119" s="920" t="s">
        <v>128</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460</v>
      </c>
      <c r="BP119" s="906"/>
      <c r="BQ119" s="907">
        <v>14993166</v>
      </c>
      <c r="BR119" s="873"/>
      <c r="BS119" s="873"/>
      <c r="BT119" s="873"/>
      <c r="BU119" s="873"/>
      <c r="BV119" s="873">
        <v>15164600</v>
      </c>
      <c r="BW119" s="873"/>
      <c r="BX119" s="873"/>
      <c r="BY119" s="873"/>
      <c r="BZ119" s="873"/>
      <c r="CA119" s="873">
        <v>14895103</v>
      </c>
      <c r="CB119" s="873"/>
      <c r="CC119" s="873"/>
      <c r="CD119" s="873"/>
      <c r="CE119" s="873"/>
      <c r="CF119" s="776"/>
      <c r="CG119" s="777"/>
      <c r="CH119" s="777"/>
      <c r="CI119" s="777"/>
      <c r="CJ119" s="862"/>
      <c r="CK119" s="956"/>
      <c r="CL119" s="851"/>
      <c r="CM119" s="866" t="s">
        <v>461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813</v>
      </c>
      <c r="DH119" s="792"/>
      <c r="DI119" s="792"/>
      <c r="DJ119" s="792"/>
      <c r="DK119" s="793"/>
      <c r="DL119" s="794">
        <v>442</v>
      </c>
      <c r="DM119" s="792"/>
      <c r="DN119" s="792"/>
      <c r="DO119" s="792"/>
      <c r="DP119" s="793"/>
      <c r="DQ119" s="794">
        <v>168</v>
      </c>
      <c r="DR119" s="792"/>
      <c r="DS119" s="792"/>
      <c r="DT119" s="792"/>
      <c r="DU119" s="793"/>
      <c r="DV119" s="876">
        <v>0</v>
      </c>
      <c r="DW119" s="877"/>
      <c r="DX119" s="877"/>
      <c r="DY119" s="877"/>
      <c r="DZ119" s="878"/>
    </row>
    <row r="120" spans="1:130" s="233" customFormat="1" ht="26.25" customHeight="1" x14ac:dyDescent="0.2">
      <c r="A120" s="848"/>
      <c r="B120" s="849"/>
      <c r="C120" s="845" t="s">
        <v>438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128</v>
      </c>
      <c r="AB120" s="808"/>
      <c r="AC120" s="808"/>
      <c r="AD120" s="808"/>
      <c r="AE120" s="809"/>
      <c r="AF120" s="810" t="s">
        <v>128</v>
      </c>
      <c r="AG120" s="808"/>
      <c r="AH120" s="808"/>
      <c r="AI120" s="808"/>
      <c r="AJ120" s="809"/>
      <c r="AK120" s="810" t="s">
        <v>128</v>
      </c>
      <c r="AL120" s="808"/>
      <c r="AM120" s="808"/>
      <c r="AN120" s="808"/>
      <c r="AO120" s="809"/>
      <c r="AP120" s="852" t="s">
        <v>128</v>
      </c>
      <c r="AQ120" s="853"/>
      <c r="AR120" s="853"/>
      <c r="AS120" s="853"/>
      <c r="AT120" s="854"/>
      <c r="AU120" s="908" t="s">
        <v>462</v>
      </c>
      <c r="AV120" s="909"/>
      <c r="AW120" s="909"/>
      <c r="AX120" s="909"/>
      <c r="AY120" s="910"/>
      <c r="AZ120" s="888" t="s">
        <v>463</v>
      </c>
      <c r="BA120" s="838"/>
      <c r="BB120" s="838"/>
      <c r="BC120" s="838"/>
      <c r="BD120" s="838"/>
      <c r="BE120" s="838"/>
      <c r="BF120" s="838"/>
      <c r="BG120" s="838"/>
      <c r="BH120" s="838"/>
      <c r="BI120" s="838"/>
      <c r="BJ120" s="838"/>
      <c r="BK120" s="838"/>
      <c r="BL120" s="838"/>
      <c r="BM120" s="838"/>
      <c r="BN120" s="838"/>
      <c r="BO120" s="838"/>
      <c r="BP120" s="839"/>
      <c r="BQ120" s="889">
        <v>2461906</v>
      </c>
      <c r="BR120" s="870"/>
      <c r="BS120" s="870"/>
      <c r="BT120" s="870"/>
      <c r="BU120" s="870"/>
      <c r="BV120" s="870">
        <v>2295256</v>
      </c>
      <c r="BW120" s="870"/>
      <c r="BX120" s="870"/>
      <c r="BY120" s="870"/>
      <c r="BZ120" s="870"/>
      <c r="CA120" s="870">
        <v>2483812</v>
      </c>
      <c r="CB120" s="870"/>
      <c r="CC120" s="870"/>
      <c r="CD120" s="870"/>
      <c r="CE120" s="870"/>
      <c r="CF120" s="894">
        <v>73.7</v>
      </c>
      <c r="CG120" s="895"/>
      <c r="CH120" s="895"/>
      <c r="CI120" s="895"/>
      <c r="CJ120" s="895"/>
      <c r="CK120" s="896" t="s">
        <v>464</v>
      </c>
      <c r="CL120" s="880"/>
      <c r="CM120" s="880"/>
      <c r="CN120" s="880"/>
      <c r="CO120" s="881"/>
      <c r="CP120" s="900" t="s">
        <v>410</v>
      </c>
      <c r="CQ120" s="901"/>
      <c r="CR120" s="901"/>
      <c r="CS120" s="901"/>
      <c r="CT120" s="901"/>
      <c r="CU120" s="901"/>
      <c r="CV120" s="901"/>
      <c r="CW120" s="901"/>
      <c r="CX120" s="901"/>
      <c r="CY120" s="901"/>
      <c r="CZ120" s="901"/>
      <c r="DA120" s="901"/>
      <c r="DB120" s="901"/>
      <c r="DC120" s="901"/>
      <c r="DD120" s="901"/>
      <c r="DE120" s="901"/>
      <c r="DF120" s="902"/>
      <c r="DG120" s="889">
        <v>2025926</v>
      </c>
      <c r="DH120" s="870"/>
      <c r="DI120" s="870"/>
      <c r="DJ120" s="870"/>
      <c r="DK120" s="870"/>
      <c r="DL120" s="870">
        <v>1839715</v>
      </c>
      <c r="DM120" s="870"/>
      <c r="DN120" s="870"/>
      <c r="DO120" s="870"/>
      <c r="DP120" s="870"/>
      <c r="DQ120" s="870">
        <v>1648231</v>
      </c>
      <c r="DR120" s="870"/>
      <c r="DS120" s="870"/>
      <c r="DT120" s="870"/>
      <c r="DU120" s="870"/>
      <c r="DV120" s="871">
        <v>48.9</v>
      </c>
      <c r="DW120" s="871"/>
      <c r="DX120" s="871"/>
      <c r="DY120" s="871"/>
      <c r="DZ120" s="872"/>
    </row>
    <row r="121" spans="1:130" s="233" customFormat="1" ht="26.25" customHeight="1" x14ac:dyDescent="0.2">
      <c r="A121" s="848"/>
      <c r="B121" s="849"/>
      <c r="C121" s="891" t="s">
        <v>465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v>1001</v>
      </c>
      <c r="AB121" s="808"/>
      <c r="AC121" s="808"/>
      <c r="AD121" s="808"/>
      <c r="AE121" s="809"/>
      <c r="AF121" s="810">
        <v>483</v>
      </c>
      <c r="AG121" s="808"/>
      <c r="AH121" s="808"/>
      <c r="AI121" s="808"/>
      <c r="AJ121" s="809"/>
      <c r="AK121" s="810">
        <v>92</v>
      </c>
      <c r="AL121" s="808"/>
      <c r="AM121" s="808"/>
      <c r="AN121" s="808"/>
      <c r="AO121" s="809"/>
      <c r="AP121" s="852">
        <v>0</v>
      </c>
      <c r="AQ121" s="853"/>
      <c r="AR121" s="853"/>
      <c r="AS121" s="853"/>
      <c r="AT121" s="854"/>
      <c r="AU121" s="911"/>
      <c r="AV121" s="912"/>
      <c r="AW121" s="912"/>
      <c r="AX121" s="912"/>
      <c r="AY121" s="913"/>
      <c r="AZ121" s="845" t="s">
        <v>466</v>
      </c>
      <c r="BA121" s="780"/>
      <c r="BB121" s="780"/>
      <c r="BC121" s="780"/>
      <c r="BD121" s="780"/>
      <c r="BE121" s="780"/>
      <c r="BF121" s="780"/>
      <c r="BG121" s="780"/>
      <c r="BH121" s="780"/>
      <c r="BI121" s="780"/>
      <c r="BJ121" s="780"/>
      <c r="BK121" s="780"/>
      <c r="BL121" s="780"/>
      <c r="BM121" s="780"/>
      <c r="BN121" s="780"/>
      <c r="BO121" s="780"/>
      <c r="BP121" s="781"/>
      <c r="BQ121" s="817">
        <v>233017</v>
      </c>
      <c r="BR121" s="818"/>
      <c r="BS121" s="818"/>
      <c r="BT121" s="818"/>
      <c r="BU121" s="818"/>
      <c r="BV121" s="818">
        <v>288878</v>
      </c>
      <c r="BW121" s="818"/>
      <c r="BX121" s="818"/>
      <c r="BY121" s="818"/>
      <c r="BZ121" s="818"/>
      <c r="CA121" s="818">
        <v>479774</v>
      </c>
      <c r="CB121" s="818"/>
      <c r="CC121" s="818"/>
      <c r="CD121" s="818"/>
      <c r="CE121" s="818"/>
      <c r="CF121" s="903">
        <v>14.2</v>
      </c>
      <c r="CG121" s="904"/>
      <c r="CH121" s="904"/>
      <c r="CI121" s="904"/>
      <c r="CJ121" s="904"/>
      <c r="CK121" s="897"/>
      <c r="CL121" s="883"/>
      <c r="CM121" s="883"/>
      <c r="CN121" s="883"/>
      <c r="CO121" s="884"/>
      <c r="CP121" s="863" t="s">
        <v>409</v>
      </c>
      <c r="CQ121" s="864"/>
      <c r="CR121" s="864"/>
      <c r="CS121" s="864"/>
      <c r="CT121" s="864"/>
      <c r="CU121" s="864"/>
      <c r="CV121" s="864"/>
      <c r="CW121" s="864"/>
      <c r="CX121" s="864"/>
      <c r="CY121" s="864"/>
      <c r="CZ121" s="864"/>
      <c r="DA121" s="864"/>
      <c r="DB121" s="864"/>
      <c r="DC121" s="864"/>
      <c r="DD121" s="864"/>
      <c r="DE121" s="864"/>
      <c r="DF121" s="865"/>
      <c r="DG121" s="817">
        <v>1006924</v>
      </c>
      <c r="DH121" s="818"/>
      <c r="DI121" s="818"/>
      <c r="DJ121" s="818"/>
      <c r="DK121" s="818"/>
      <c r="DL121" s="818">
        <v>1059657</v>
      </c>
      <c r="DM121" s="818"/>
      <c r="DN121" s="818"/>
      <c r="DO121" s="818"/>
      <c r="DP121" s="818"/>
      <c r="DQ121" s="818">
        <v>1020803</v>
      </c>
      <c r="DR121" s="818"/>
      <c r="DS121" s="818"/>
      <c r="DT121" s="818"/>
      <c r="DU121" s="818"/>
      <c r="DV121" s="824">
        <v>30.3</v>
      </c>
      <c r="DW121" s="824"/>
      <c r="DX121" s="824"/>
      <c r="DY121" s="824"/>
      <c r="DZ121" s="825"/>
    </row>
    <row r="122" spans="1:130" s="233" customFormat="1" ht="26.25" customHeight="1" x14ac:dyDescent="0.2">
      <c r="A122" s="848"/>
      <c r="B122" s="849"/>
      <c r="C122" s="845" t="s">
        <v>448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128</v>
      </c>
      <c r="AB122" s="808"/>
      <c r="AC122" s="808"/>
      <c r="AD122" s="808"/>
      <c r="AE122" s="809"/>
      <c r="AF122" s="810" t="s">
        <v>128</v>
      </c>
      <c r="AG122" s="808"/>
      <c r="AH122" s="808"/>
      <c r="AI122" s="808"/>
      <c r="AJ122" s="809"/>
      <c r="AK122" s="810" t="s">
        <v>128</v>
      </c>
      <c r="AL122" s="808"/>
      <c r="AM122" s="808"/>
      <c r="AN122" s="808"/>
      <c r="AO122" s="809"/>
      <c r="AP122" s="852" t="s">
        <v>128</v>
      </c>
      <c r="AQ122" s="853"/>
      <c r="AR122" s="853"/>
      <c r="AS122" s="853"/>
      <c r="AT122" s="854"/>
      <c r="AU122" s="911"/>
      <c r="AV122" s="912"/>
      <c r="AW122" s="912"/>
      <c r="AX122" s="912"/>
      <c r="AY122" s="913"/>
      <c r="AZ122" s="866" t="s">
        <v>467</v>
      </c>
      <c r="BA122" s="867"/>
      <c r="BB122" s="867"/>
      <c r="BC122" s="867"/>
      <c r="BD122" s="867"/>
      <c r="BE122" s="867"/>
      <c r="BF122" s="867"/>
      <c r="BG122" s="867"/>
      <c r="BH122" s="867"/>
      <c r="BI122" s="867"/>
      <c r="BJ122" s="867"/>
      <c r="BK122" s="867"/>
      <c r="BL122" s="867"/>
      <c r="BM122" s="867"/>
      <c r="BN122" s="867"/>
      <c r="BO122" s="867"/>
      <c r="BP122" s="868"/>
      <c r="BQ122" s="907">
        <v>10624279</v>
      </c>
      <c r="BR122" s="873"/>
      <c r="BS122" s="873"/>
      <c r="BT122" s="873"/>
      <c r="BU122" s="873"/>
      <c r="BV122" s="873">
        <v>10673834</v>
      </c>
      <c r="BW122" s="873"/>
      <c r="BX122" s="873"/>
      <c r="BY122" s="873"/>
      <c r="BZ122" s="873"/>
      <c r="CA122" s="873">
        <v>10395120</v>
      </c>
      <c r="CB122" s="873"/>
      <c r="CC122" s="873"/>
      <c r="CD122" s="873"/>
      <c r="CE122" s="873"/>
      <c r="CF122" s="874">
        <v>308.5</v>
      </c>
      <c r="CG122" s="875"/>
      <c r="CH122" s="875"/>
      <c r="CI122" s="875"/>
      <c r="CJ122" s="875"/>
      <c r="CK122" s="897"/>
      <c r="CL122" s="883"/>
      <c r="CM122" s="883"/>
      <c r="CN122" s="883"/>
      <c r="CO122" s="884"/>
      <c r="CP122" s="863" t="s">
        <v>408</v>
      </c>
      <c r="CQ122" s="864"/>
      <c r="CR122" s="864"/>
      <c r="CS122" s="864"/>
      <c r="CT122" s="864"/>
      <c r="CU122" s="864"/>
      <c r="CV122" s="864"/>
      <c r="CW122" s="864"/>
      <c r="CX122" s="864"/>
      <c r="CY122" s="864"/>
      <c r="CZ122" s="864"/>
      <c r="DA122" s="864"/>
      <c r="DB122" s="864"/>
      <c r="DC122" s="864"/>
      <c r="DD122" s="864"/>
      <c r="DE122" s="864"/>
      <c r="DF122" s="865"/>
      <c r="DG122" s="817">
        <v>690340</v>
      </c>
      <c r="DH122" s="818"/>
      <c r="DI122" s="818"/>
      <c r="DJ122" s="818"/>
      <c r="DK122" s="818"/>
      <c r="DL122" s="818">
        <v>644062</v>
      </c>
      <c r="DM122" s="818"/>
      <c r="DN122" s="818"/>
      <c r="DO122" s="818"/>
      <c r="DP122" s="818"/>
      <c r="DQ122" s="818">
        <v>589590</v>
      </c>
      <c r="DR122" s="818"/>
      <c r="DS122" s="818"/>
      <c r="DT122" s="818"/>
      <c r="DU122" s="818"/>
      <c r="DV122" s="824">
        <v>17.5</v>
      </c>
      <c r="DW122" s="824"/>
      <c r="DX122" s="824"/>
      <c r="DY122" s="824"/>
      <c r="DZ122" s="825"/>
    </row>
    <row r="123" spans="1:130" s="233" customFormat="1" ht="26.25" customHeight="1" x14ac:dyDescent="0.2">
      <c r="A123" s="848"/>
      <c r="B123" s="849"/>
      <c r="C123" s="845" t="s">
        <v>454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128</v>
      </c>
      <c r="AB123" s="808"/>
      <c r="AC123" s="808"/>
      <c r="AD123" s="808"/>
      <c r="AE123" s="809"/>
      <c r="AF123" s="810" t="s">
        <v>128</v>
      </c>
      <c r="AG123" s="808"/>
      <c r="AH123" s="808"/>
      <c r="AI123" s="808"/>
      <c r="AJ123" s="809"/>
      <c r="AK123" s="810" t="s">
        <v>128</v>
      </c>
      <c r="AL123" s="808"/>
      <c r="AM123" s="808"/>
      <c r="AN123" s="808"/>
      <c r="AO123" s="809"/>
      <c r="AP123" s="852" t="s">
        <v>128</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468</v>
      </c>
      <c r="BP123" s="906"/>
      <c r="BQ123" s="860">
        <v>13319202</v>
      </c>
      <c r="BR123" s="861"/>
      <c r="BS123" s="861"/>
      <c r="BT123" s="861"/>
      <c r="BU123" s="861"/>
      <c r="BV123" s="861">
        <v>13257968</v>
      </c>
      <c r="BW123" s="861"/>
      <c r="BX123" s="861"/>
      <c r="BY123" s="861"/>
      <c r="BZ123" s="861"/>
      <c r="CA123" s="861">
        <v>13358706</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5">
      <c r="A124" s="848"/>
      <c r="B124" s="849"/>
      <c r="C124" s="845" t="s">
        <v>457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128</v>
      </c>
      <c r="AB124" s="808"/>
      <c r="AC124" s="808"/>
      <c r="AD124" s="808"/>
      <c r="AE124" s="809"/>
      <c r="AF124" s="810" t="s">
        <v>128</v>
      </c>
      <c r="AG124" s="808"/>
      <c r="AH124" s="808"/>
      <c r="AI124" s="808"/>
      <c r="AJ124" s="809"/>
      <c r="AK124" s="810" t="s">
        <v>128</v>
      </c>
      <c r="AL124" s="808"/>
      <c r="AM124" s="808"/>
      <c r="AN124" s="808"/>
      <c r="AO124" s="809"/>
      <c r="AP124" s="852" t="s">
        <v>128</v>
      </c>
      <c r="AQ124" s="853"/>
      <c r="AR124" s="853"/>
      <c r="AS124" s="853"/>
      <c r="AT124" s="854"/>
      <c r="AU124" s="855" t="s">
        <v>469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54.9</v>
      </c>
      <c r="BR124" s="859"/>
      <c r="BS124" s="859"/>
      <c r="BT124" s="859"/>
      <c r="BU124" s="859"/>
      <c r="BV124" s="859">
        <v>60.3</v>
      </c>
      <c r="BW124" s="859"/>
      <c r="BX124" s="859"/>
      <c r="BY124" s="859"/>
      <c r="BZ124" s="859"/>
      <c r="CA124" s="859">
        <v>45.5</v>
      </c>
      <c r="CB124" s="859"/>
      <c r="CC124" s="859"/>
      <c r="CD124" s="859"/>
      <c r="CE124" s="859"/>
      <c r="CF124" s="754"/>
      <c r="CG124" s="755"/>
      <c r="CH124" s="755"/>
      <c r="CI124" s="755"/>
      <c r="CJ124" s="890"/>
      <c r="CK124" s="898"/>
      <c r="CL124" s="898"/>
      <c r="CM124" s="898"/>
      <c r="CN124" s="898"/>
      <c r="CO124" s="899"/>
      <c r="CP124" s="863" t="s">
        <v>470</v>
      </c>
      <c r="CQ124" s="864"/>
      <c r="CR124" s="864"/>
      <c r="CS124" s="864"/>
      <c r="CT124" s="864"/>
      <c r="CU124" s="864"/>
      <c r="CV124" s="864"/>
      <c r="CW124" s="864"/>
      <c r="CX124" s="864"/>
      <c r="CY124" s="864"/>
      <c r="CZ124" s="864"/>
      <c r="DA124" s="864"/>
      <c r="DB124" s="864"/>
      <c r="DC124" s="864"/>
      <c r="DD124" s="864"/>
      <c r="DE124" s="864"/>
      <c r="DF124" s="865"/>
      <c r="DG124" s="791" t="s">
        <v>128</v>
      </c>
      <c r="DH124" s="792"/>
      <c r="DI124" s="792"/>
      <c r="DJ124" s="792"/>
      <c r="DK124" s="793"/>
      <c r="DL124" s="794" t="s">
        <v>128</v>
      </c>
      <c r="DM124" s="792"/>
      <c r="DN124" s="792"/>
      <c r="DO124" s="792"/>
      <c r="DP124" s="793"/>
      <c r="DQ124" s="794" t="s">
        <v>128</v>
      </c>
      <c r="DR124" s="792"/>
      <c r="DS124" s="792"/>
      <c r="DT124" s="792"/>
      <c r="DU124" s="793"/>
      <c r="DV124" s="876" t="s">
        <v>128</v>
      </c>
      <c r="DW124" s="877"/>
      <c r="DX124" s="877"/>
      <c r="DY124" s="877"/>
      <c r="DZ124" s="878"/>
    </row>
    <row r="125" spans="1:130" s="233" customFormat="1" ht="26.25" customHeight="1" x14ac:dyDescent="0.2">
      <c r="A125" s="848"/>
      <c r="B125" s="849"/>
      <c r="C125" s="845" t="s">
        <v>459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128</v>
      </c>
      <c r="AB125" s="808"/>
      <c r="AC125" s="808"/>
      <c r="AD125" s="808"/>
      <c r="AE125" s="809"/>
      <c r="AF125" s="810" t="s">
        <v>128</v>
      </c>
      <c r="AG125" s="808"/>
      <c r="AH125" s="808"/>
      <c r="AI125" s="808"/>
      <c r="AJ125" s="809"/>
      <c r="AK125" s="810" t="s">
        <v>128</v>
      </c>
      <c r="AL125" s="808"/>
      <c r="AM125" s="808"/>
      <c r="AN125" s="808"/>
      <c r="AO125" s="809"/>
      <c r="AP125" s="852" t="s">
        <v>128</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471</v>
      </c>
      <c r="CL125" s="880"/>
      <c r="CM125" s="880"/>
      <c r="CN125" s="880"/>
      <c r="CO125" s="881"/>
      <c r="CP125" s="888" t="s">
        <v>472</v>
      </c>
      <c r="CQ125" s="838"/>
      <c r="CR125" s="838"/>
      <c r="CS125" s="838"/>
      <c r="CT125" s="838"/>
      <c r="CU125" s="838"/>
      <c r="CV125" s="838"/>
      <c r="CW125" s="838"/>
      <c r="CX125" s="838"/>
      <c r="CY125" s="838"/>
      <c r="CZ125" s="838"/>
      <c r="DA125" s="838"/>
      <c r="DB125" s="838"/>
      <c r="DC125" s="838"/>
      <c r="DD125" s="838"/>
      <c r="DE125" s="838"/>
      <c r="DF125" s="839"/>
      <c r="DG125" s="889" t="s">
        <v>128</v>
      </c>
      <c r="DH125" s="870"/>
      <c r="DI125" s="870"/>
      <c r="DJ125" s="870"/>
      <c r="DK125" s="870"/>
      <c r="DL125" s="870" t="s">
        <v>128</v>
      </c>
      <c r="DM125" s="870"/>
      <c r="DN125" s="870"/>
      <c r="DO125" s="870"/>
      <c r="DP125" s="870"/>
      <c r="DQ125" s="870" t="s">
        <v>128</v>
      </c>
      <c r="DR125" s="870"/>
      <c r="DS125" s="870"/>
      <c r="DT125" s="870"/>
      <c r="DU125" s="870"/>
      <c r="DV125" s="871" t="s">
        <v>128</v>
      </c>
      <c r="DW125" s="871"/>
      <c r="DX125" s="871"/>
      <c r="DY125" s="871"/>
      <c r="DZ125" s="872"/>
    </row>
    <row r="126" spans="1:130" s="233" customFormat="1" ht="26.25" customHeight="1" thickBot="1" x14ac:dyDescent="0.25">
      <c r="A126" s="848"/>
      <c r="B126" s="849"/>
      <c r="C126" s="845" t="s">
        <v>461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1856</v>
      </c>
      <c r="AB126" s="808"/>
      <c r="AC126" s="808"/>
      <c r="AD126" s="808"/>
      <c r="AE126" s="809"/>
      <c r="AF126" s="810">
        <v>234</v>
      </c>
      <c r="AG126" s="808"/>
      <c r="AH126" s="808"/>
      <c r="AI126" s="808"/>
      <c r="AJ126" s="809"/>
      <c r="AK126" s="810">
        <v>226</v>
      </c>
      <c r="AL126" s="808"/>
      <c r="AM126" s="808"/>
      <c r="AN126" s="808"/>
      <c r="AO126" s="809"/>
      <c r="AP126" s="852">
        <v>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473</v>
      </c>
      <c r="CQ126" s="780"/>
      <c r="CR126" s="780"/>
      <c r="CS126" s="780"/>
      <c r="CT126" s="780"/>
      <c r="CU126" s="780"/>
      <c r="CV126" s="780"/>
      <c r="CW126" s="780"/>
      <c r="CX126" s="780"/>
      <c r="CY126" s="780"/>
      <c r="CZ126" s="780"/>
      <c r="DA126" s="780"/>
      <c r="DB126" s="780"/>
      <c r="DC126" s="780"/>
      <c r="DD126" s="780"/>
      <c r="DE126" s="780"/>
      <c r="DF126" s="781"/>
      <c r="DG126" s="817" t="s">
        <v>128</v>
      </c>
      <c r="DH126" s="818"/>
      <c r="DI126" s="818"/>
      <c r="DJ126" s="818"/>
      <c r="DK126" s="818"/>
      <c r="DL126" s="818" t="s">
        <v>128</v>
      </c>
      <c r="DM126" s="818"/>
      <c r="DN126" s="818"/>
      <c r="DO126" s="818"/>
      <c r="DP126" s="818"/>
      <c r="DQ126" s="818" t="s">
        <v>128</v>
      </c>
      <c r="DR126" s="818"/>
      <c r="DS126" s="818"/>
      <c r="DT126" s="818"/>
      <c r="DU126" s="818"/>
      <c r="DV126" s="824" t="s">
        <v>128</v>
      </c>
      <c r="DW126" s="824"/>
      <c r="DX126" s="824"/>
      <c r="DY126" s="824"/>
      <c r="DZ126" s="825"/>
    </row>
    <row r="127" spans="1:130" s="233" customFormat="1" ht="26.25" customHeight="1" x14ac:dyDescent="0.2">
      <c r="A127" s="850"/>
      <c r="B127" s="851"/>
      <c r="C127" s="866" t="s">
        <v>474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450</v>
      </c>
      <c r="AB127" s="808"/>
      <c r="AC127" s="808"/>
      <c r="AD127" s="808"/>
      <c r="AE127" s="809"/>
      <c r="AF127" s="810">
        <v>373</v>
      </c>
      <c r="AG127" s="808"/>
      <c r="AH127" s="808"/>
      <c r="AI127" s="808"/>
      <c r="AJ127" s="809"/>
      <c r="AK127" s="810">
        <v>65</v>
      </c>
      <c r="AL127" s="808"/>
      <c r="AM127" s="808"/>
      <c r="AN127" s="808"/>
      <c r="AO127" s="809"/>
      <c r="AP127" s="852">
        <v>0</v>
      </c>
      <c r="AQ127" s="853"/>
      <c r="AR127" s="853"/>
      <c r="AS127" s="853"/>
      <c r="AT127" s="854"/>
      <c r="AU127" s="235"/>
      <c r="AV127" s="235"/>
      <c r="AW127" s="235"/>
      <c r="AX127" s="869" t="s">
        <v>475</v>
      </c>
      <c r="AY127" s="842"/>
      <c r="AZ127" s="842"/>
      <c r="BA127" s="842"/>
      <c r="BB127" s="842"/>
      <c r="BC127" s="842"/>
      <c r="BD127" s="842"/>
      <c r="BE127" s="843"/>
      <c r="BF127" s="841" t="s">
        <v>476</v>
      </c>
      <c r="BG127" s="842"/>
      <c r="BH127" s="842"/>
      <c r="BI127" s="842"/>
      <c r="BJ127" s="842"/>
      <c r="BK127" s="842"/>
      <c r="BL127" s="843"/>
      <c r="BM127" s="841" t="s">
        <v>477</v>
      </c>
      <c r="BN127" s="842"/>
      <c r="BO127" s="842"/>
      <c r="BP127" s="842"/>
      <c r="BQ127" s="842"/>
      <c r="BR127" s="842"/>
      <c r="BS127" s="843"/>
      <c r="BT127" s="841" t="s">
        <v>478</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479</v>
      </c>
      <c r="CQ127" s="780"/>
      <c r="CR127" s="780"/>
      <c r="CS127" s="780"/>
      <c r="CT127" s="780"/>
      <c r="CU127" s="780"/>
      <c r="CV127" s="780"/>
      <c r="CW127" s="780"/>
      <c r="CX127" s="780"/>
      <c r="CY127" s="780"/>
      <c r="CZ127" s="780"/>
      <c r="DA127" s="780"/>
      <c r="DB127" s="780"/>
      <c r="DC127" s="780"/>
      <c r="DD127" s="780"/>
      <c r="DE127" s="780"/>
      <c r="DF127" s="781"/>
      <c r="DG127" s="817" t="s">
        <v>128</v>
      </c>
      <c r="DH127" s="818"/>
      <c r="DI127" s="818"/>
      <c r="DJ127" s="818"/>
      <c r="DK127" s="818"/>
      <c r="DL127" s="818" t="s">
        <v>128</v>
      </c>
      <c r="DM127" s="818"/>
      <c r="DN127" s="818"/>
      <c r="DO127" s="818"/>
      <c r="DP127" s="818"/>
      <c r="DQ127" s="818" t="s">
        <v>128</v>
      </c>
      <c r="DR127" s="818"/>
      <c r="DS127" s="818"/>
      <c r="DT127" s="818"/>
      <c r="DU127" s="818"/>
      <c r="DV127" s="824" t="s">
        <v>128</v>
      </c>
      <c r="DW127" s="824"/>
      <c r="DX127" s="824"/>
      <c r="DY127" s="824"/>
      <c r="DZ127" s="825"/>
    </row>
    <row r="128" spans="1:130" s="233" customFormat="1" ht="26.25" customHeight="1" thickBot="1" x14ac:dyDescent="0.25">
      <c r="A128" s="826" t="s">
        <v>480</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481</v>
      </c>
      <c r="X128" s="828"/>
      <c r="Y128" s="828"/>
      <c r="Z128" s="829"/>
      <c r="AA128" s="830">
        <v>15457</v>
      </c>
      <c r="AB128" s="831"/>
      <c r="AC128" s="831"/>
      <c r="AD128" s="831"/>
      <c r="AE128" s="832"/>
      <c r="AF128" s="833">
        <v>15559</v>
      </c>
      <c r="AG128" s="831"/>
      <c r="AH128" s="831"/>
      <c r="AI128" s="831"/>
      <c r="AJ128" s="832"/>
      <c r="AK128" s="833">
        <v>17254</v>
      </c>
      <c r="AL128" s="831"/>
      <c r="AM128" s="831"/>
      <c r="AN128" s="831"/>
      <c r="AO128" s="832"/>
      <c r="AP128" s="834"/>
      <c r="AQ128" s="835"/>
      <c r="AR128" s="835"/>
      <c r="AS128" s="835"/>
      <c r="AT128" s="836"/>
      <c r="AU128" s="235"/>
      <c r="AV128" s="235"/>
      <c r="AW128" s="235"/>
      <c r="AX128" s="837" t="s">
        <v>482</v>
      </c>
      <c r="AY128" s="838"/>
      <c r="AZ128" s="838"/>
      <c r="BA128" s="838"/>
      <c r="BB128" s="838"/>
      <c r="BC128" s="838"/>
      <c r="BD128" s="838"/>
      <c r="BE128" s="839"/>
      <c r="BF128" s="814" t="s">
        <v>128</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483</v>
      </c>
      <c r="CQ128" s="758"/>
      <c r="CR128" s="758"/>
      <c r="CS128" s="758"/>
      <c r="CT128" s="758"/>
      <c r="CU128" s="758"/>
      <c r="CV128" s="758"/>
      <c r="CW128" s="758"/>
      <c r="CX128" s="758"/>
      <c r="CY128" s="758"/>
      <c r="CZ128" s="758"/>
      <c r="DA128" s="758"/>
      <c r="DB128" s="758"/>
      <c r="DC128" s="758"/>
      <c r="DD128" s="758"/>
      <c r="DE128" s="758"/>
      <c r="DF128" s="759"/>
      <c r="DG128" s="820" t="s">
        <v>128</v>
      </c>
      <c r="DH128" s="821"/>
      <c r="DI128" s="821"/>
      <c r="DJ128" s="821"/>
      <c r="DK128" s="821"/>
      <c r="DL128" s="821" t="s">
        <v>128</v>
      </c>
      <c r="DM128" s="821"/>
      <c r="DN128" s="821"/>
      <c r="DO128" s="821"/>
      <c r="DP128" s="821"/>
      <c r="DQ128" s="821" t="s">
        <v>128</v>
      </c>
      <c r="DR128" s="821"/>
      <c r="DS128" s="821"/>
      <c r="DT128" s="821"/>
      <c r="DU128" s="821"/>
      <c r="DV128" s="822" t="s">
        <v>128</v>
      </c>
      <c r="DW128" s="822"/>
      <c r="DX128" s="822"/>
      <c r="DY128" s="822"/>
      <c r="DZ128" s="823"/>
    </row>
    <row r="129" spans="1:131" s="233" customFormat="1" ht="26.25" customHeight="1" x14ac:dyDescent="0.2">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484</v>
      </c>
      <c r="X129" s="805"/>
      <c r="Y129" s="805"/>
      <c r="Z129" s="806"/>
      <c r="AA129" s="807">
        <v>4115056</v>
      </c>
      <c r="AB129" s="808"/>
      <c r="AC129" s="808"/>
      <c r="AD129" s="808"/>
      <c r="AE129" s="809"/>
      <c r="AF129" s="810">
        <v>4259272</v>
      </c>
      <c r="AG129" s="808"/>
      <c r="AH129" s="808"/>
      <c r="AI129" s="808"/>
      <c r="AJ129" s="809"/>
      <c r="AK129" s="810">
        <v>4433049</v>
      </c>
      <c r="AL129" s="808"/>
      <c r="AM129" s="808"/>
      <c r="AN129" s="808"/>
      <c r="AO129" s="809"/>
      <c r="AP129" s="811"/>
      <c r="AQ129" s="812"/>
      <c r="AR129" s="812"/>
      <c r="AS129" s="812"/>
      <c r="AT129" s="813"/>
      <c r="AU129" s="236"/>
      <c r="AV129" s="236"/>
      <c r="AW129" s="236"/>
      <c r="AX129" s="779" t="s">
        <v>485</v>
      </c>
      <c r="AY129" s="780"/>
      <c r="AZ129" s="780"/>
      <c r="BA129" s="780"/>
      <c r="BB129" s="780"/>
      <c r="BC129" s="780"/>
      <c r="BD129" s="780"/>
      <c r="BE129" s="781"/>
      <c r="BF129" s="798" t="s">
        <v>128</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486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487</v>
      </c>
      <c r="X130" s="805"/>
      <c r="Y130" s="805"/>
      <c r="Z130" s="806"/>
      <c r="AA130" s="807">
        <v>1071361</v>
      </c>
      <c r="AB130" s="808"/>
      <c r="AC130" s="808"/>
      <c r="AD130" s="808"/>
      <c r="AE130" s="809"/>
      <c r="AF130" s="810">
        <v>1100584</v>
      </c>
      <c r="AG130" s="808"/>
      <c r="AH130" s="808"/>
      <c r="AI130" s="808"/>
      <c r="AJ130" s="809"/>
      <c r="AK130" s="810">
        <v>1063697</v>
      </c>
      <c r="AL130" s="808"/>
      <c r="AM130" s="808"/>
      <c r="AN130" s="808"/>
      <c r="AO130" s="809"/>
      <c r="AP130" s="811"/>
      <c r="AQ130" s="812"/>
      <c r="AR130" s="812"/>
      <c r="AS130" s="812"/>
      <c r="AT130" s="813"/>
      <c r="AU130" s="236"/>
      <c r="AV130" s="236"/>
      <c r="AW130" s="236"/>
      <c r="AX130" s="779" t="s">
        <v>488</v>
      </c>
      <c r="AY130" s="780"/>
      <c r="AZ130" s="780"/>
      <c r="BA130" s="780"/>
      <c r="BB130" s="780"/>
      <c r="BC130" s="780"/>
      <c r="BD130" s="780"/>
      <c r="BE130" s="781"/>
      <c r="BF130" s="782">
        <v>9.4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489</v>
      </c>
      <c r="X131" s="789"/>
      <c r="Y131" s="789"/>
      <c r="Z131" s="790"/>
      <c r="AA131" s="791">
        <v>3043695</v>
      </c>
      <c r="AB131" s="792"/>
      <c r="AC131" s="792"/>
      <c r="AD131" s="792"/>
      <c r="AE131" s="793"/>
      <c r="AF131" s="794">
        <v>3158688</v>
      </c>
      <c r="AG131" s="792"/>
      <c r="AH131" s="792"/>
      <c r="AI131" s="792"/>
      <c r="AJ131" s="793"/>
      <c r="AK131" s="794">
        <v>3369352</v>
      </c>
      <c r="AL131" s="792"/>
      <c r="AM131" s="792"/>
      <c r="AN131" s="792"/>
      <c r="AO131" s="793"/>
      <c r="AP131" s="795"/>
      <c r="AQ131" s="796"/>
      <c r="AR131" s="796"/>
      <c r="AS131" s="796"/>
      <c r="AT131" s="797"/>
      <c r="AU131" s="236"/>
      <c r="AV131" s="236"/>
      <c r="AW131" s="236"/>
      <c r="AX131" s="757" t="s">
        <v>490</v>
      </c>
      <c r="AY131" s="758"/>
      <c r="AZ131" s="758"/>
      <c r="BA131" s="758"/>
      <c r="BB131" s="758"/>
      <c r="BC131" s="758"/>
      <c r="BD131" s="758"/>
      <c r="BE131" s="759"/>
      <c r="BF131" s="760">
        <v>45.5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491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492</v>
      </c>
      <c r="W132" s="770"/>
      <c r="X132" s="770"/>
      <c r="Y132" s="770"/>
      <c r="Z132" s="771"/>
      <c r="AA132" s="772">
        <v>10.30648603</v>
      </c>
      <c r="AB132" s="773"/>
      <c r="AC132" s="773"/>
      <c r="AD132" s="773"/>
      <c r="AE132" s="774"/>
      <c r="AF132" s="775">
        <v>8.596322271</v>
      </c>
      <c r="AG132" s="773"/>
      <c r="AH132" s="773"/>
      <c r="AI132" s="773"/>
      <c r="AJ132" s="774"/>
      <c r="AK132" s="775">
        <v>9.4062893990000003</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493</v>
      </c>
      <c r="W133" s="749"/>
      <c r="X133" s="749"/>
      <c r="Y133" s="749"/>
      <c r="Z133" s="750"/>
      <c r="AA133" s="751">
        <v>11.3</v>
      </c>
      <c r="AB133" s="752"/>
      <c r="AC133" s="752"/>
      <c r="AD133" s="752"/>
      <c r="AE133" s="753"/>
      <c r="AF133" s="751">
        <v>10.4</v>
      </c>
      <c r="AG133" s="752"/>
      <c r="AH133" s="752"/>
      <c r="AI133" s="752"/>
      <c r="AJ133" s="753"/>
      <c r="AK133" s="751">
        <v>9.4</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pWwK0e2MQ1Pfrw1u/5Nn3MUljTtjaPObWaPBnkBdX26xbYmwEu2au+Oe84Rs2bt0xB8npWNuEnlCny6N+CFQ==" saltValue="GuzOkmNaihVI5J72rbmY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Q105"/>
  <sheetViews>
    <sheetView showGridLines="0" view="pageBreakPreview" zoomScale="85" zoomScaleNormal="85" zoomScaleSheetLayoutView="85" workbookViewId="0">
      <selection activeCell="BD23" sqref="BD23"/>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494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53Qo8EHryNJF1MB0v89Pk4cwJT51EpFiEjbxpg5ZpW4wi7iIkjvgj7fF7UX89Fud8TGMnVqapc1d5vWlXHsTrQ==" saltValue="j283FJ8hx4DBsXOEzLr6p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495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497</v>
      </c>
      <c r="AP7" s="275"/>
      <c r="AQ7" s="276" t="s">
        <v>498</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499</v>
      </c>
      <c r="AQ8" s="282" t="s">
        <v>500</v>
      </c>
      <c r="AR8" s="283" t="s">
        <v>501</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502</v>
      </c>
      <c r="AL9" s="1159"/>
      <c r="AM9" s="1159"/>
      <c r="AN9" s="1160"/>
      <c r="AO9" s="284">
        <v>912865</v>
      </c>
      <c r="AP9" s="284">
        <v>196062</v>
      </c>
      <c r="AQ9" s="285">
        <v>231388</v>
      </c>
      <c r="AR9" s="286">
        <v>-15.3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503</v>
      </c>
      <c r="AL10" s="1159"/>
      <c r="AM10" s="1159"/>
      <c r="AN10" s="1160"/>
      <c r="AO10" s="287">
        <v>157846</v>
      </c>
      <c r="AP10" s="287">
        <v>33902</v>
      </c>
      <c r="AQ10" s="288">
        <v>33497</v>
      </c>
      <c r="AR10" s="289">
        <v>1.2</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504</v>
      </c>
      <c r="AL11" s="1159"/>
      <c r="AM11" s="1159"/>
      <c r="AN11" s="1160"/>
      <c r="AO11" s="287">
        <v>52529</v>
      </c>
      <c r="AP11" s="287">
        <v>11282</v>
      </c>
      <c r="AQ11" s="288">
        <v>3588</v>
      </c>
      <c r="AR11" s="289">
        <v>214.4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505</v>
      </c>
      <c r="AL12" s="1159"/>
      <c r="AM12" s="1159"/>
      <c r="AN12" s="1160"/>
      <c r="AO12" s="287" t="s">
        <v>506</v>
      </c>
      <c r="AP12" s="287" t="s">
        <v>506</v>
      </c>
      <c r="AQ12" s="288" t="s">
        <v>506</v>
      </c>
      <c r="AR12" s="289" t="s">
        <v>506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507</v>
      </c>
      <c r="AL13" s="1159"/>
      <c r="AM13" s="1159"/>
      <c r="AN13" s="1160"/>
      <c r="AO13" s="287">
        <v>11846</v>
      </c>
      <c r="AP13" s="287">
        <v>2544</v>
      </c>
      <c r="AQ13" s="288">
        <v>10932</v>
      </c>
      <c r="AR13" s="289">
        <v>-76.7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508</v>
      </c>
      <c r="AL14" s="1159"/>
      <c r="AM14" s="1159"/>
      <c r="AN14" s="1160"/>
      <c r="AO14" s="287">
        <v>9898</v>
      </c>
      <c r="AP14" s="287">
        <v>2126</v>
      </c>
      <c r="AQ14" s="288">
        <v>4261</v>
      </c>
      <c r="AR14" s="289">
        <v>-50.1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509</v>
      </c>
      <c r="AL15" s="1162"/>
      <c r="AM15" s="1162"/>
      <c r="AN15" s="1163"/>
      <c r="AO15" s="287">
        <v>-62633</v>
      </c>
      <c r="AP15" s="287">
        <v>-13452</v>
      </c>
      <c r="AQ15" s="288">
        <v>-17972</v>
      </c>
      <c r="AR15" s="289">
        <v>-25.2</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187</v>
      </c>
      <c r="AL16" s="1162"/>
      <c r="AM16" s="1162"/>
      <c r="AN16" s="1163"/>
      <c r="AO16" s="287">
        <v>1082351</v>
      </c>
      <c r="AP16" s="287">
        <v>232464</v>
      </c>
      <c r="AQ16" s="288">
        <v>265695</v>
      </c>
      <c r="AR16" s="289">
        <v>-12.5</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510</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511</v>
      </c>
      <c r="AP20" s="296" t="s">
        <v>512</v>
      </c>
      <c r="AQ20" s="297" t="s">
        <v>513</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514</v>
      </c>
      <c r="AL21" s="1165"/>
      <c r="AM21" s="1165"/>
      <c r="AN21" s="1166"/>
      <c r="AO21" s="300">
        <v>18.47</v>
      </c>
      <c r="AP21" s="301">
        <v>23.14</v>
      </c>
      <c r="AQ21" s="302">
        <v>-4.67</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515</v>
      </c>
      <c r="AL22" s="1165"/>
      <c r="AM22" s="1165"/>
      <c r="AN22" s="1166"/>
      <c r="AO22" s="305">
        <v>99.2</v>
      </c>
      <c r="AP22" s="306">
        <v>95.7</v>
      </c>
      <c r="AQ22" s="307">
        <v>3.5</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7" t="s">
        <v>516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 x14ac:dyDescent="0.2">
      <c r="A27" s="312"/>
      <c r="AO27" s="265"/>
      <c r="AP27" s="265"/>
      <c r="AQ27" s="265"/>
      <c r="AR27" s="265"/>
      <c r="AS27" s="265"/>
      <c r="AT27" s="265"/>
    </row>
    <row r="28" spans="1:46" ht="16.5" x14ac:dyDescent="0.2">
      <c r="A28" s="266" t="s">
        <v>517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497</v>
      </c>
      <c r="AP30" s="275"/>
      <c r="AQ30" s="276" t="s">
        <v>498</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499</v>
      </c>
      <c r="AQ31" s="282" t="s">
        <v>500</v>
      </c>
      <c r="AR31" s="283" t="s">
        <v>501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519</v>
      </c>
      <c r="AL32" s="1149"/>
      <c r="AM32" s="1149"/>
      <c r="AN32" s="1150"/>
      <c r="AO32" s="315">
        <v>1042037</v>
      </c>
      <c r="AP32" s="315">
        <v>223805</v>
      </c>
      <c r="AQ32" s="316">
        <v>153945</v>
      </c>
      <c r="AR32" s="317">
        <v>45.4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520</v>
      </c>
      <c r="AL33" s="1149"/>
      <c r="AM33" s="1149"/>
      <c r="AN33" s="1150"/>
      <c r="AO33" s="315" t="s">
        <v>506</v>
      </c>
      <c r="AP33" s="315" t="s">
        <v>506</v>
      </c>
      <c r="AQ33" s="316" t="s">
        <v>506</v>
      </c>
      <c r="AR33" s="317" t="s">
        <v>506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521</v>
      </c>
      <c r="AL34" s="1149"/>
      <c r="AM34" s="1149"/>
      <c r="AN34" s="1150"/>
      <c r="AO34" s="315" t="s">
        <v>506</v>
      </c>
      <c r="AP34" s="315" t="s">
        <v>506</v>
      </c>
      <c r="AQ34" s="316">
        <v>4</v>
      </c>
      <c r="AR34" s="317" t="s">
        <v>506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522</v>
      </c>
      <c r="AL35" s="1149"/>
      <c r="AM35" s="1149"/>
      <c r="AN35" s="1150"/>
      <c r="AO35" s="315">
        <v>343868</v>
      </c>
      <c r="AP35" s="315">
        <v>73855</v>
      </c>
      <c r="AQ35" s="316">
        <v>31105</v>
      </c>
      <c r="AR35" s="317">
        <v>137.4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523</v>
      </c>
      <c r="AL36" s="1149"/>
      <c r="AM36" s="1149"/>
      <c r="AN36" s="1150"/>
      <c r="AO36" s="315">
        <v>11594</v>
      </c>
      <c r="AP36" s="315">
        <v>2490</v>
      </c>
      <c r="AQ36" s="316">
        <v>3257</v>
      </c>
      <c r="AR36" s="317">
        <v>-23.5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524</v>
      </c>
      <c r="AL37" s="1149"/>
      <c r="AM37" s="1149"/>
      <c r="AN37" s="1150"/>
      <c r="AO37" s="315">
        <v>383</v>
      </c>
      <c r="AP37" s="315">
        <v>82</v>
      </c>
      <c r="AQ37" s="316">
        <v>1590</v>
      </c>
      <c r="AR37" s="317">
        <v>-94.8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525</v>
      </c>
      <c r="AL38" s="1152"/>
      <c r="AM38" s="1152"/>
      <c r="AN38" s="1153"/>
      <c r="AO38" s="318" t="s">
        <v>506</v>
      </c>
      <c r="AP38" s="318" t="s">
        <v>506</v>
      </c>
      <c r="AQ38" s="319">
        <v>20</v>
      </c>
      <c r="AR38" s="307" t="s">
        <v>506</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526</v>
      </c>
      <c r="AL39" s="1152"/>
      <c r="AM39" s="1152"/>
      <c r="AN39" s="1153"/>
      <c r="AO39" s="315">
        <v>-17254</v>
      </c>
      <c r="AP39" s="315">
        <v>-3706</v>
      </c>
      <c r="AQ39" s="316">
        <v>-7358</v>
      </c>
      <c r="AR39" s="317">
        <v>-49.6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527</v>
      </c>
      <c r="AL40" s="1149"/>
      <c r="AM40" s="1149"/>
      <c r="AN40" s="1150"/>
      <c r="AO40" s="315">
        <v>-1063697</v>
      </c>
      <c r="AP40" s="315">
        <v>-228457</v>
      </c>
      <c r="AQ40" s="316">
        <v>-130450</v>
      </c>
      <c r="AR40" s="317">
        <v>75.099999999999994</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298</v>
      </c>
      <c r="AL41" s="1155"/>
      <c r="AM41" s="1155"/>
      <c r="AN41" s="1156"/>
      <c r="AO41" s="315">
        <v>316931</v>
      </c>
      <c r="AP41" s="315">
        <v>68069</v>
      </c>
      <c r="AQ41" s="316">
        <v>52112</v>
      </c>
      <c r="AR41" s="317">
        <v>30.6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528</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529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497</v>
      </c>
      <c r="AN49" s="1143" t="s">
        <v>531</v>
      </c>
      <c r="AO49" s="1144"/>
      <c r="AP49" s="1144"/>
      <c r="AQ49" s="1144"/>
      <c r="AR49" s="1145"/>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532</v>
      </c>
      <c r="AO50" s="332" t="s">
        <v>533</v>
      </c>
      <c r="AP50" s="333" t="s">
        <v>534</v>
      </c>
      <c r="AQ50" s="334" t="s">
        <v>535</v>
      </c>
      <c r="AR50" s="335" t="s">
        <v>536</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537</v>
      </c>
      <c r="AL51" s="328"/>
      <c r="AM51" s="336">
        <v>1573237</v>
      </c>
      <c r="AN51" s="337">
        <v>313769</v>
      </c>
      <c r="AO51" s="338">
        <v>-23.1</v>
      </c>
      <c r="AP51" s="339">
        <v>202870</v>
      </c>
      <c r="AQ51" s="340">
        <v>20.100000000000001</v>
      </c>
      <c r="AR51" s="341">
        <v>-43.2</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538</v>
      </c>
      <c r="AM52" s="344">
        <v>628758</v>
      </c>
      <c r="AN52" s="345">
        <v>125400</v>
      </c>
      <c r="AO52" s="346">
        <v>-51.6</v>
      </c>
      <c r="AP52" s="347">
        <v>79735</v>
      </c>
      <c r="AQ52" s="348">
        <v>0.5</v>
      </c>
      <c r="AR52" s="349">
        <v>-52.1</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539</v>
      </c>
      <c r="AL53" s="328"/>
      <c r="AM53" s="336">
        <v>1847701</v>
      </c>
      <c r="AN53" s="337">
        <v>377236</v>
      </c>
      <c r="AO53" s="338">
        <v>20.2</v>
      </c>
      <c r="AP53" s="339">
        <v>167497</v>
      </c>
      <c r="AQ53" s="340">
        <v>-17.399999999999999</v>
      </c>
      <c r="AR53" s="341">
        <v>37.6</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538</v>
      </c>
      <c r="AM54" s="344">
        <v>550447</v>
      </c>
      <c r="AN54" s="345">
        <v>112382</v>
      </c>
      <c r="AO54" s="346">
        <v>-10.4</v>
      </c>
      <c r="AP54" s="347">
        <v>82571</v>
      </c>
      <c r="AQ54" s="348">
        <v>3.6</v>
      </c>
      <c r="AR54" s="349">
        <v>-14</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540</v>
      </c>
      <c r="AL55" s="328"/>
      <c r="AM55" s="336">
        <v>2293090</v>
      </c>
      <c r="AN55" s="337">
        <v>477727</v>
      </c>
      <c r="AO55" s="338">
        <v>26.6</v>
      </c>
      <c r="AP55" s="339">
        <v>190274</v>
      </c>
      <c r="AQ55" s="340">
        <v>13.6</v>
      </c>
      <c r="AR55" s="341">
        <v>13</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538</v>
      </c>
      <c r="AM56" s="344">
        <v>580440</v>
      </c>
      <c r="AN56" s="345">
        <v>120925</v>
      </c>
      <c r="AO56" s="346">
        <v>7.6</v>
      </c>
      <c r="AP56" s="347">
        <v>88584</v>
      </c>
      <c r="AQ56" s="348">
        <v>7.3</v>
      </c>
      <c r="AR56" s="349">
        <v>0.3</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541</v>
      </c>
      <c r="AL57" s="328"/>
      <c r="AM57" s="336">
        <v>2060125</v>
      </c>
      <c r="AN57" s="337">
        <v>436005</v>
      </c>
      <c r="AO57" s="338">
        <v>-8.6999999999999993</v>
      </c>
      <c r="AP57" s="339">
        <v>301035</v>
      </c>
      <c r="AQ57" s="340">
        <v>58.2</v>
      </c>
      <c r="AR57" s="341">
        <v>-66.900000000000006</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538</v>
      </c>
      <c r="AM58" s="344">
        <v>668011</v>
      </c>
      <c r="AN58" s="345">
        <v>141378</v>
      </c>
      <c r="AO58" s="346">
        <v>16.899999999999999</v>
      </c>
      <c r="AP58" s="347">
        <v>154376</v>
      </c>
      <c r="AQ58" s="348">
        <v>74.3</v>
      </c>
      <c r="AR58" s="349">
        <v>-57.4</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542</v>
      </c>
      <c r="AL59" s="328"/>
      <c r="AM59" s="336">
        <v>1002093</v>
      </c>
      <c r="AN59" s="337">
        <v>215226</v>
      </c>
      <c r="AO59" s="338">
        <v>-50.6</v>
      </c>
      <c r="AP59" s="339">
        <v>277467</v>
      </c>
      <c r="AQ59" s="340">
        <v>-7.8</v>
      </c>
      <c r="AR59" s="341">
        <v>-42.8</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538</v>
      </c>
      <c r="AM60" s="344">
        <v>603228</v>
      </c>
      <c r="AN60" s="345">
        <v>129559</v>
      </c>
      <c r="AO60" s="346">
        <v>-8.4</v>
      </c>
      <c r="AP60" s="347">
        <v>128378</v>
      </c>
      <c r="AQ60" s="348">
        <v>-16.8</v>
      </c>
      <c r="AR60" s="349">
        <v>8.4</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543</v>
      </c>
      <c r="AL61" s="350"/>
      <c r="AM61" s="351">
        <v>1755249</v>
      </c>
      <c r="AN61" s="352">
        <v>363993</v>
      </c>
      <c r="AO61" s="353">
        <v>-7.1</v>
      </c>
      <c r="AP61" s="354">
        <v>227829</v>
      </c>
      <c r="AQ61" s="355">
        <v>13.3</v>
      </c>
      <c r="AR61" s="341">
        <v>-20.399999999999999</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538</v>
      </c>
      <c r="AM62" s="344">
        <v>606177</v>
      </c>
      <c r="AN62" s="345">
        <v>125929</v>
      </c>
      <c r="AO62" s="346">
        <v>-9.1999999999999993</v>
      </c>
      <c r="AP62" s="347">
        <v>106729</v>
      </c>
      <c r="AQ62" s="348">
        <v>13.8</v>
      </c>
      <c r="AR62" s="349">
        <v>-23</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EMCIDRbEIbC9WJkXspty/TRaWoO3NDOJ0OE1on9Fhbc7QzjfeZ1V35Y0wuUg9zYS1Tzul75iXHEbL1vrMF+9AA==" saltValue="NMWhz1cYir9fUdeCSsTO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545</v>
      </c>
    </row>
    <row r="120" spans="125:125" ht="13.5" hidden="1" customHeight="1" x14ac:dyDescent="0.2"/>
    <row r="121" spans="125:125" ht="13.5" hidden="1" customHeight="1" x14ac:dyDescent="0.2">
      <c r="DU121" s="262"/>
    </row>
  </sheetData>
  <sheetProtection algorithmName="SHA-512" hashValue="WxaN0yJgoOA+6IwtcqKVrI6vosg6Zm1kapPoZiGx4hye9vRN6i7eZWDHUbwvJy3SFT4YhVz9QJxa7wpqFiLQFA==" saltValue="xZ0C61f93HdotOyUBnmPaA==" spinCount="100000" sheet="1" objects="1" scenarios="1"/>
  <dataConsolidate/>
  <phoneticPr fontId="2"/>
  <printOptions horizontalCentered="1" verticalCentered="1"/>
  <pageMargins left="0" right="0" top="0.19685039370078741" bottom="0" header="0.39370078740157483" footer="0"/>
  <pageSetup paperSize="9" orientation="portrait" horizontalDpi="0"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546</v>
      </c>
    </row>
  </sheetData>
  <sheetProtection algorithmName="SHA-512" hashValue="9ync7JbfWFR/UdQ99ttPBYfzLixfok2dQztwDnngvcQ+idDu3XVAAgbCXsQ+mk020mMA6YRdQOU848TbEUjNqQ==" saltValue="27oOPg4UzW1aZ2FqtOCD8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547</v>
      </c>
      <c r="G46" s="8" t="s">
        <v>548</v>
      </c>
      <c r="H46" s="8" t="s">
        <v>549</v>
      </c>
      <c r="I46" s="8" t="s">
        <v>550</v>
      </c>
      <c r="J46" s="9" t="s">
        <v>551</v>
      </c>
    </row>
    <row r="47" spans="2:10" ht="57.75" customHeight="1" x14ac:dyDescent="0.2">
      <c r="B47" s="10"/>
      <c r="C47" s="1167" t="s">
        <v>3</v>
      </c>
      <c r="D47" s="1167"/>
      <c r="E47" s="1168"/>
      <c r="F47" s="11">
        <v>15.18</v>
      </c>
      <c r="G47" s="12">
        <v>15.14</v>
      </c>
      <c r="H47" s="12">
        <v>15.07</v>
      </c>
      <c r="I47" s="12">
        <v>14.56</v>
      </c>
      <c r="J47" s="13">
        <v>13.99</v>
      </c>
    </row>
    <row r="48" spans="2:10" ht="57.75" customHeight="1" x14ac:dyDescent="0.2">
      <c r="B48" s="14"/>
      <c r="C48" s="1169" t="s">
        <v>4</v>
      </c>
      <c r="D48" s="1169"/>
      <c r="E48" s="1170"/>
      <c r="F48" s="15">
        <v>2.4300000000000002</v>
      </c>
      <c r="G48" s="16">
        <v>2.12</v>
      </c>
      <c r="H48" s="16">
        <v>1.81</v>
      </c>
      <c r="I48" s="16">
        <v>2.59</v>
      </c>
      <c r="J48" s="17">
        <v>4.1399999999999997</v>
      </c>
    </row>
    <row r="49" spans="2:10" ht="57.75" customHeight="1" thickBot="1" x14ac:dyDescent="0.25">
      <c r="B49" s="18"/>
      <c r="C49" s="1171" t="s">
        <v>5</v>
      </c>
      <c r="D49" s="1171"/>
      <c r="E49" s="1172"/>
      <c r="F49" s="19">
        <v>2.85</v>
      </c>
      <c r="G49" s="20">
        <v>3.31</v>
      </c>
      <c r="H49" s="20">
        <v>3.78</v>
      </c>
      <c r="I49" s="20">
        <v>4.95</v>
      </c>
      <c r="J49" s="21">
        <v>5.21</v>
      </c>
    </row>
    <row r="50" spans="2:10" ht="13" x14ac:dyDescent="0.2"/>
  </sheetData>
  <sheetProtection algorithmName="SHA-512" hashValue="hTSPvKhaHqxyYjNvmCTshOFtbFpynyCamiXbUB2Pn0WK0FfarEqetjsha4LNhV6yCciP8cMjJZDXJ90Gyu1M8g==" saltValue="4QRvcjSXDJS7hFeryOxkm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79" t="s">
        <v>552</v>
      </c>
      <c r="D34" s="1179"/>
      <c r="E34" s="1180"/>
      <c r="F34" s="32">
        <v>8.73</v>
      </c>
      <c r="G34" s="33">
        <v>9.5500000000000007</v>
      </c>
      <c r="H34" s="33">
        <v>9.81</v>
      </c>
      <c r="I34" s="33">
        <v>12.13</v>
      </c>
      <c r="J34" s="34">
        <v>14.06</v>
      </c>
      <c r="K34" s="22"/>
      <c r="L34" s="22"/>
      <c r="M34" s="22"/>
      <c r="N34" s="22"/>
      <c r="O34" s="22"/>
      <c r="P34" s="22"/>
    </row>
    <row r="35" spans="1:16" ht="39" customHeight="1" x14ac:dyDescent="0.2">
      <c r="A35" s="22"/>
      <c r="B35" s="35"/>
      <c r="C35" s="1173" t="s">
        <v>553</v>
      </c>
      <c r="D35" s="1174"/>
      <c r="E35" s="1175"/>
      <c r="F35" s="36">
        <v>2.4300000000000002</v>
      </c>
      <c r="G35" s="37">
        <v>2.11</v>
      </c>
      <c r="H35" s="37">
        <v>1.81</v>
      </c>
      <c r="I35" s="37">
        <v>2.58</v>
      </c>
      <c r="J35" s="38">
        <v>4.13</v>
      </c>
      <c r="K35" s="22"/>
      <c r="L35" s="22"/>
      <c r="M35" s="22"/>
      <c r="N35" s="22"/>
      <c r="O35" s="22"/>
      <c r="P35" s="22"/>
    </row>
    <row r="36" spans="1:16" ht="39" customHeight="1" x14ac:dyDescent="0.2">
      <c r="A36" s="22"/>
      <c r="B36" s="35"/>
      <c r="C36" s="1173" t="s">
        <v>554</v>
      </c>
      <c r="D36" s="1174"/>
      <c r="E36" s="1175"/>
      <c r="F36" s="36" t="s">
        <v>506</v>
      </c>
      <c r="G36" s="37" t="s">
        <v>506</v>
      </c>
      <c r="H36" s="37">
        <v>0.83</v>
      </c>
      <c r="I36" s="37">
        <v>1.39</v>
      </c>
      <c r="J36" s="38">
        <v>2.0299999999999998</v>
      </c>
      <c r="K36" s="22"/>
      <c r="L36" s="22"/>
      <c r="M36" s="22"/>
      <c r="N36" s="22"/>
      <c r="O36" s="22"/>
      <c r="P36" s="22"/>
    </row>
    <row r="37" spans="1:16" ht="39" customHeight="1" x14ac:dyDescent="0.2">
      <c r="A37" s="22"/>
      <c r="B37" s="35"/>
      <c r="C37" s="1173" t="s">
        <v>555</v>
      </c>
      <c r="D37" s="1174"/>
      <c r="E37" s="1175"/>
      <c r="F37" s="36" t="s">
        <v>506</v>
      </c>
      <c r="G37" s="37" t="s">
        <v>506</v>
      </c>
      <c r="H37" s="37">
        <v>0.48</v>
      </c>
      <c r="I37" s="37">
        <v>0.63</v>
      </c>
      <c r="J37" s="38">
        <v>0.59</v>
      </c>
      <c r="K37" s="22"/>
      <c r="L37" s="22"/>
      <c r="M37" s="22"/>
      <c r="N37" s="22"/>
      <c r="O37" s="22"/>
      <c r="P37" s="22"/>
    </row>
    <row r="38" spans="1:16" ht="39" customHeight="1" x14ac:dyDescent="0.2">
      <c r="A38" s="22"/>
      <c r="B38" s="35"/>
      <c r="C38" s="1173" t="s">
        <v>556</v>
      </c>
      <c r="D38" s="1174"/>
      <c r="E38" s="1175"/>
      <c r="F38" s="36">
        <v>0.63</v>
      </c>
      <c r="G38" s="37">
        <v>7.0000000000000007E-2</v>
      </c>
      <c r="H38" s="37">
        <v>0.11</v>
      </c>
      <c r="I38" s="37">
        <v>0.14000000000000001</v>
      </c>
      <c r="J38" s="38">
        <v>0.14000000000000001</v>
      </c>
      <c r="K38" s="22"/>
      <c r="L38" s="22"/>
      <c r="M38" s="22"/>
      <c r="N38" s="22"/>
      <c r="O38" s="22"/>
      <c r="P38" s="22"/>
    </row>
    <row r="39" spans="1:16" ht="39" customHeight="1" x14ac:dyDescent="0.2">
      <c r="A39" s="22"/>
      <c r="B39" s="35"/>
      <c r="C39" s="1173" t="s">
        <v>557</v>
      </c>
      <c r="D39" s="1174"/>
      <c r="E39" s="1175"/>
      <c r="F39" s="36">
        <v>0.09</v>
      </c>
      <c r="G39" s="37">
        <v>0.08</v>
      </c>
      <c r="H39" s="37">
        <v>7.0000000000000007E-2</v>
      </c>
      <c r="I39" s="37">
        <v>0.14000000000000001</v>
      </c>
      <c r="J39" s="38">
        <v>0.09</v>
      </c>
      <c r="K39" s="22"/>
      <c r="L39" s="22"/>
      <c r="M39" s="22"/>
      <c r="N39" s="22"/>
      <c r="O39" s="22"/>
      <c r="P39" s="22"/>
    </row>
    <row r="40" spans="1:16" ht="39" customHeight="1" x14ac:dyDescent="0.2">
      <c r="A40" s="22"/>
      <c r="B40" s="35"/>
      <c r="C40" s="1173" t="s">
        <v>558</v>
      </c>
      <c r="D40" s="1174"/>
      <c r="E40" s="1175"/>
      <c r="F40" s="36">
        <v>0.03</v>
      </c>
      <c r="G40" s="37">
        <v>0</v>
      </c>
      <c r="H40" s="37">
        <v>0.01</v>
      </c>
      <c r="I40" s="37">
        <v>0.01</v>
      </c>
      <c r="J40" s="38">
        <v>0</v>
      </c>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559</v>
      </c>
      <c r="D42" s="1174"/>
      <c r="E42" s="1175"/>
      <c r="F42" s="36" t="s">
        <v>506</v>
      </c>
      <c r="G42" s="37" t="s">
        <v>506</v>
      </c>
      <c r="H42" s="37" t="s">
        <v>506</v>
      </c>
      <c r="I42" s="37" t="s">
        <v>506</v>
      </c>
      <c r="J42" s="38" t="s">
        <v>506</v>
      </c>
      <c r="K42" s="22"/>
      <c r="L42" s="22"/>
      <c r="M42" s="22"/>
      <c r="N42" s="22"/>
      <c r="O42" s="22"/>
      <c r="P42" s="22"/>
    </row>
    <row r="43" spans="1:16" ht="39" customHeight="1" thickBot="1" x14ac:dyDescent="0.25">
      <c r="A43" s="22"/>
      <c r="B43" s="40"/>
      <c r="C43" s="1176" t="s">
        <v>560</v>
      </c>
      <c r="D43" s="1177"/>
      <c r="E43" s="1178"/>
      <c r="F43" s="41">
        <v>0.08</v>
      </c>
      <c r="G43" s="42">
        <v>2.48</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awzY4Bc42N2j63/kCKV4HQ3M7KG+AhASd4iUv9oK+9uERyKqDMxt/YZio3DtHkCnFgOr85/1njgcU5bKTZXog==" saltValue="RRSVwUtgRlPIgGuLiCVw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1059</v>
      </c>
      <c r="L45" s="60">
        <v>1114</v>
      </c>
      <c r="M45" s="60">
        <v>1034</v>
      </c>
      <c r="N45" s="60">
        <v>1038</v>
      </c>
      <c r="O45" s="61">
        <v>1042</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506</v>
      </c>
      <c r="L46" s="64" t="s">
        <v>506</v>
      </c>
      <c r="M46" s="64" t="s">
        <v>506</v>
      </c>
      <c r="N46" s="64" t="s">
        <v>506</v>
      </c>
      <c r="O46" s="65" t="s">
        <v>506</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506</v>
      </c>
      <c r="L47" s="64" t="s">
        <v>506</v>
      </c>
      <c r="M47" s="64" t="s">
        <v>506</v>
      </c>
      <c r="N47" s="64" t="s">
        <v>506</v>
      </c>
      <c r="O47" s="65" t="s">
        <v>506</v>
      </c>
      <c r="P47" s="48"/>
      <c r="Q47" s="48"/>
      <c r="R47" s="48"/>
      <c r="S47" s="48"/>
      <c r="T47" s="48"/>
      <c r="U47" s="48"/>
    </row>
    <row r="48" spans="1:21" ht="30.75" customHeight="1" x14ac:dyDescent="0.2">
      <c r="A48" s="48"/>
      <c r="B48" s="1201"/>
      <c r="C48" s="1202"/>
      <c r="D48" s="62"/>
      <c r="E48" s="1183" t="s">
        <v>15</v>
      </c>
      <c r="F48" s="1183"/>
      <c r="G48" s="1183"/>
      <c r="H48" s="1183"/>
      <c r="I48" s="1183"/>
      <c r="J48" s="1184"/>
      <c r="K48" s="63">
        <v>337</v>
      </c>
      <c r="L48" s="64">
        <v>376</v>
      </c>
      <c r="M48" s="64">
        <v>351</v>
      </c>
      <c r="N48" s="64">
        <v>338</v>
      </c>
      <c r="O48" s="65">
        <v>344</v>
      </c>
      <c r="P48" s="48"/>
      <c r="Q48" s="48"/>
      <c r="R48" s="48"/>
      <c r="S48" s="48"/>
      <c r="T48" s="48"/>
      <c r="U48" s="48"/>
    </row>
    <row r="49" spans="1:21" ht="30.75" customHeight="1" x14ac:dyDescent="0.2">
      <c r="A49" s="48"/>
      <c r="B49" s="1201"/>
      <c r="C49" s="1202"/>
      <c r="D49" s="62"/>
      <c r="E49" s="1183" t="s">
        <v>16</v>
      </c>
      <c r="F49" s="1183"/>
      <c r="G49" s="1183"/>
      <c r="H49" s="1183"/>
      <c r="I49" s="1183"/>
      <c r="J49" s="1184"/>
      <c r="K49" s="63">
        <v>35</v>
      </c>
      <c r="L49" s="64">
        <v>18</v>
      </c>
      <c r="M49" s="64">
        <v>12</v>
      </c>
      <c r="N49" s="64">
        <v>10</v>
      </c>
      <c r="O49" s="65">
        <v>12</v>
      </c>
      <c r="P49" s="48"/>
      <c r="Q49" s="48"/>
      <c r="R49" s="48"/>
      <c r="S49" s="48"/>
      <c r="T49" s="48"/>
      <c r="U49" s="48"/>
    </row>
    <row r="50" spans="1:21" ht="30.75" customHeight="1" x14ac:dyDescent="0.2">
      <c r="A50" s="48"/>
      <c r="B50" s="1201"/>
      <c r="C50" s="1202"/>
      <c r="D50" s="62"/>
      <c r="E50" s="1183" t="s">
        <v>17</v>
      </c>
      <c r="F50" s="1183"/>
      <c r="G50" s="1183"/>
      <c r="H50" s="1183"/>
      <c r="I50" s="1183"/>
      <c r="J50" s="1184"/>
      <c r="K50" s="63">
        <v>8</v>
      </c>
      <c r="L50" s="64">
        <v>7</v>
      </c>
      <c r="M50" s="64">
        <v>3</v>
      </c>
      <c r="N50" s="64">
        <v>1</v>
      </c>
      <c r="O50" s="65">
        <v>0</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506</v>
      </c>
      <c r="L51" s="64" t="s">
        <v>506</v>
      </c>
      <c r="M51" s="64" t="s">
        <v>506</v>
      </c>
      <c r="N51" s="64" t="s">
        <v>506</v>
      </c>
      <c r="O51" s="65" t="s">
        <v>506</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1101</v>
      </c>
      <c r="L52" s="64">
        <v>1141</v>
      </c>
      <c r="M52" s="64">
        <v>1087</v>
      </c>
      <c r="N52" s="64">
        <v>1117</v>
      </c>
      <c r="O52" s="65">
        <v>1081</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338</v>
      </c>
      <c r="L53" s="69">
        <v>374</v>
      </c>
      <c r="M53" s="69">
        <v>313</v>
      </c>
      <c r="N53" s="69">
        <v>270</v>
      </c>
      <c r="O53" s="70">
        <v>317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3">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V39Knar8q086hN6hhlnzgRAdhSAgq/mBjJXcovxcTb8M6tdk6SWY28EtxrjvjVsPe1d6+l/IoafrVNMdjLu3A==" saltValue="E5vQEDx05SXAeuZx4bP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547</v>
      </c>
      <c r="J40" s="100" t="s">
        <v>548</v>
      </c>
      <c r="K40" s="100" t="s">
        <v>549</v>
      </c>
      <c r="L40" s="100" t="s">
        <v>550</v>
      </c>
      <c r="M40" s="101" t="s">
        <v>551</v>
      </c>
    </row>
    <row r="41" spans="2:13" ht="27.75" customHeight="1" x14ac:dyDescent="0.2">
      <c r="B41" s="1219" t="s">
        <v>30</v>
      </c>
      <c r="C41" s="1220"/>
      <c r="D41" s="102"/>
      <c r="E41" s="1221" t="s">
        <v>31</v>
      </c>
      <c r="F41" s="1221"/>
      <c r="G41" s="1221"/>
      <c r="H41" s="1222"/>
      <c r="I41" s="358">
        <v>9757</v>
      </c>
      <c r="J41" s="359">
        <v>9925</v>
      </c>
      <c r="K41" s="359">
        <v>10545</v>
      </c>
      <c r="L41" s="359">
        <v>10894</v>
      </c>
      <c r="M41" s="360">
        <v>10927</v>
      </c>
    </row>
    <row r="42" spans="2:13" ht="27.75" customHeight="1" x14ac:dyDescent="0.2">
      <c r="B42" s="1209"/>
      <c r="C42" s="1210"/>
      <c r="D42" s="103"/>
      <c r="E42" s="1213" t="s">
        <v>32</v>
      </c>
      <c r="F42" s="1213"/>
      <c r="G42" s="1213"/>
      <c r="H42" s="1214"/>
      <c r="I42" s="361">
        <v>9</v>
      </c>
      <c r="J42" s="362">
        <v>5</v>
      </c>
      <c r="K42" s="362">
        <v>1</v>
      </c>
      <c r="L42" s="362">
        <v>1</v>
      </c>
      <c r="M42" s="363">
        <v>0</v>
      </c>
    </row>
    <row r="43" spans="2:13" ht="27.75" customHeight="1" x14ac:dyDescent="0.2">
      <c r="B43" s="1209"/>
      <c r="C43" s="1210"/>
      <c r="D43" s="103"/>
      <c r="E43" s="1213" t="s">
        <v>33</v>
      </c>
      <c r="F43" s="1213"/>
      <c r="G43" s="1213"/>
      <c r="H43" s="1214"/>
      <c r="I43" s="361">
        <v>4052</v>
      </c>
      <c r="J43" s="362">
        <v>3832</v>
      </c>
      <c r="K43" s="362">
        <v>3723</v>
      </c>
      <c r="L43" s="362">
        <v>3543</v>
      </c>
      <c r="M43" s="363">
        <v>3259</v>
      </c>
    </row>
    <row r="44" spans="2:13" ht="27.75" customHeight="1" x14ac:dyDescent="0.2">
      <c r="B44" s="1209"/>
      <c r="C44" s="1210"/>
      <c r="D44" s="103"/>
      <c r="E44" s="1213" t="s">
        <v>34</v>
      </c>
      <c r="F44" s="1213"/>
      <c r="G44" s="1213"/>
      <c r="H44" s="1214"/>
      <c r="I44" s="361">
        <v>114</v>
      </c>
      <c r="J44" s="362">
        <v>99</v>
      </c>
      <c r="K44" s="362">
        <v>92</v>
      </c>
      <c r="L44" s="362">
        <v>81</v>
      </c>
      <c r="M44" s="363">
        <v>78</v>
      </c>
    </row>
    <row r="45" spans="2:13" ht="27.75" customHeight="1" x14ac:dyDescent="0.2">
      <c r="B45" s="1209"/>
      <c r="C45" s="1210"/>
      <c r="D45" s="103"/>
      <c r="E45" s="1213" t="s">
        <v>35</v>
      </c>
      <c r="F45" s="1213"/>
      <c r="G45" s="1213"/>
      <c r="H45" s="1214"/>
      <c r="I45" s="361">
        <v>653</v>
      </c>
      <c r="J45" s="362">
        <v>638</v>
      </c>
      <c r="K45" s="362">
        <v>632</v>
      </c>
      <c r="L45" s="362">
        <v>646</v>
      </c>
      <c r="M45" s="363">
        <v>631</v>
      </c>
    </row>
    <row r="46" spans="2:13" ht="27.75" customHeight="1" x14ac:dyDescent="0.2">
      <c r="B46" s="1209"/>
      <c r="C46" s="1210"/>
      <c r="D46" s="104"/>
      <c r="E46" s="1213" t="s">
        <v>36</v>
      </c>
      <c r="F46" s="1213"/>
      <c r="G46" s="1213"/>
      <c r="H46" s="1214"/>
      <c r="I46" s="361" t="s">
        <v>506</v>
      </c>
      <c r="J46" s="362" t="s">
        <v>506</v>
      </c>
      <c r="K46" s="362" t="s">
        <v>506</v>
      </c>
      <c r="L46" s="362" t="s">
        <v>506</v>
      </c>
      <c r="M46" s="363" t="s">
        <v>506</v>
      </c>
    </row>
    <row r="47" spans="2:13" ht="27.75" customHeight="1" x14ac:dyDescent="0.2">
      <c r="B47" s="1209"/>
      <c r="C47" s="1210"/>
      <c r="D47" s="105"/>
      <c r="E47" s="1223" t="s">
        <v>37</v>
      </c>
      <c r="F47" s="1224"/>
      <c r="G47" s="1224"/>
      <c r="H47" s="1225"/>
      <c r="I47" s="361" t="s">
        <v>506</v>
      </c>
      <c r="J47" s="362" t="s">
        <v>506</v>
      </c>
      <c r="K47" s="362" t="s">
        <v>506</v>
      </c>
      <c r="L47" s="362" t="s">
        <v>506</v>
      </c>
      <c r="M47" s="363" t="s">
        <v>506</v>
      </c>
    </row>
    <row r="48" spans="2:13" ht="27.75" customHeight="1" x14ac:dyDescent="0.2">
      <c r="B48" s="1209"/>
      <c r="C48" s="1210"/>
      <c r="D48" s="103"/>
      <c r="E48" s="1213" t="s">
        <v>38</v>
      </c>
      <c r="F48" s="1213"/>
      <c r="G48" s="1213"/>
      <c r="H48" s="1214"/>
      <c r="I48" s="361" t="s">
        <v>506</v>
      </c>
      <c r="J48" s="362" t="s">
        <v>506</v>
      </c>
      <c r="K48" s="362" t="s">
        <v>506</v>
      </c>
      <c r="L48" s="362" t="s">
        <v>506</v>
      </c>
      <c r="M48" s="363" t="s">
        <v>506</v>
      </c>
    </row>
    <row r="49" spans="2:13" ht="27.75" customHeight="1" x14ac:dyDescent="0.2">
      <c r="B49" s="1211"/>
      <c r="C49" s="1212"/>
      <c r="D49" s="103"/>
      <c r="E49" s="1213" t="s">
        <v>39</v>
      </c>
      <c r="F49" s="1213"/>
      <c r="G49" s="1213"/>
      <c r="H49" s="1214"/>
      <c r="I49" s="361" t="s">
        <v>506</v>
      </c>
      <c r="J49" s="362" t="s">
        <v>506</v>
      </c>
      <c r="K49" s="362" t="s">
        <v>506</v>
      </c>
      <c r="L49" s="362" t="s">
        <v>506</v>
      </c>
      <c r="M49" s="363" t="s">
        <v>506</v>
      </c>
    </row>
    <row r="50" spans="2:13" ht="27.75" customHeight="1" x14ac:dyDescent="0.2">
      <c r="B50" s="1207" t="s">
        <v>40</v>
      </c>
      <c r="C50" s="1208"/>
      <c r="D50" s="106"/>
      <c r="E50" s="1213" t="s">
        <v>41</v>
      </c>
      <c r="F50" s="1213"/>
      <c r="G50" s="1213"/>
      <c r="H50" s="1214"/>
      <c r="I50" s="361">
        <v>2616</v>
      </c>
      <c r="J50" s="362">
        <v>2510</v>
      </c>
      <c r="K50" s="362">
        <v>2462</v>
      </c>
      <c r="L50" s="362">
        <v>2295</v>
      </c>
      <c r="M50" s="363">
        <v>2484</v>
      </c>
    </row>
    <row r="51" spans="2:13" ht="27.75" customHeight="1" x14ac:dyDescent="0.2">
      <c r="B51" s="1209"/>
      <c r="C51" s="1210"/>
      <c r="D51" s="103"/>
      <c r="E51" s="1213" t="s">
        <v>42</v>
      </c>
      <c r="F51" s="1213"/>
      <c r="G51" s="1213"/>
      <c r="H51" s="1214"/>
      <c r="I51" s="361">
        <v>165</v>
      </c>
      <c r="J51" s="362">
        <v>232</v>
      </c>
      <c r="K51" s="362">
        <v>233</v>
      </c>
      <c r="L51" s="362">
        <v>289</v>
      </c>
      <c r="M51" s="363">
        <v>480</v>
      </c>
    </row>
    <row r="52" spans="2:13" ht="27.75" customHeight="1" x14ac:dyDescent="0.2">
      <c r="B52" s="1211"/>
      <c r="C52" s="1212"/>
      <c r="D52" s="103"/>
      <c r="E52" s="1213" t="s">
        <v>43</v>
      </c>
      <c r="F52" s="1213"/>
      <c r="G52" s="1213"/>
      <c r="H52" s="1214"/>
      <c r="I52" s="361">
        <v>10330</v>
      </c>
      <c r="J52" s="362">
        <v>10316</v>
      </c>
      <c r="K52" s="362">
        <v>10624</v>
      </c>
      <c r="L52" s="362">
        <v>10674</v>
      </c>
      <c r="M52" s="363">
        <v>10395</v>
      </c>
    </row>
    <row r="53" spans="2:13" ht="27.75" customHeight="1" thickBot="1" x14ac:dyDescent="0.25">
      <c r="B53" s="1215" t="s">
        <v>44</v>
      </c>
      <c r="C53" s="1216"/>
      <c r="D53" s="107"/>
      <c r="E53" s="1217" t="s">
        <v>45</v>
      </c>
      <c r="F53" s="1217"/>
      <c r="G53" s="1217"/>
      <c r="H53" s="1218"/>
      <c r="I53" s="364">
        <v>1473</v>
      </c>
      <c r="J53" s="365">
        <v>1442</v>
      </c>
      <c r="K53" s="365">
        <v>1674</v>
      </c>
      <c r="L53" s="365">
        <v>1907</v>
      </c>
      <c r="M53" s="366">
        <v>1536</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l0z3h5U2vURnq5eXa68fWrZyVL/3bA8FCTPDDGUsoCJgn5dgNY41V1hrqiZibr51ffVI1TIf5F5XbTc37XOp2g==" saltValue="tnnxeV9NqChvTqWYarI2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W64"/>
  <sheetViews>
    <sheetView showGridLines="0" zoomScale="70" zoomScaleNormal="70" zoomScaleSheetLayoutView="100" workbookViewId="0">
      <selection activeCell="H61" sqref="H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549</v>
      </c>
      <c r="G54" s="116" t="s">
        <v>550</v>
      </c>
      <c r="H54" s="117" t="s">
        <v>551</v>
      </c>
    </row>
    <row r="55" spans="2:8" ht="52.5" customHeight="1" x14ac:dyDescent="0.2">
      <c r="B55" s="118"/>
      <c r="C55" s="1234" t="s">
        <v>48</v>
      </c>
      <c r="D55" s="1234"/>
      <c r="E55" s="1235"/>
      <c r="F55" s="119">
        <v>620</v>
      </c>
      <c r="G55" s="119">
        <v>620</v>
      </c>
      <c r="H55" s="120">
        <v>620</v>
      </c>
    </row>
    <row r="56" spans="2:8" ht="52.5" customHeight="1" x14ac:dyDescent="0.2">
      <c r="B56" s="121"/>
      <c r="C56" s="1236" t="s">
        <v>49</v>
      </c>
      <c r="D56" s="1236"/>
      <c r="E56" s="1237"/>
      <c r="F56" s="122">
        <v>953</v>
      </c>
      <c r="G56" s="122">
        <v>926</v>
      </c>
      <c r="H56" s="123">
        <v>1074</v>
      </c>
    </row>
    <row r="57" spans="2:8" ht="53.25" customHeight="1" x14ac:dyDescent="0.2">
      <c r="B57" s="121"/>
      <c r="C57" s="1238" t="s">
        <v>50</v>
      </c>
      <c r="D57" s="1238"/>
      <c r="E57" s="1239"/>
      <c r="F57" s="124">
        <v>1725</v>
      </c>
      <c r="G57" s="124">
        <v>1728</v>
      </c>
      <c r="H57" s="125">
        <v>1804</v>
      </c>
    </row>
    <row r="58" spans="2:8" ht="45.75" customHeight="1" x14ac:dyDescent="0.2">
      <c r="B58" s="126"/>
      <c r="C58" s="1226" t="s">
        <v>576</v>
      </c>
      <c r="D58" s="1227"/>
      <c r="E58" s="1228"/>
      <c r="F58" s="127">
        <v>1133</v>
      </c>
      <c r="G58" s="127">
        <v>1053</v>
      </c>
      <c r="H58" s="128">
        <v>1093</v>
      </c>
    </row>
    <row r="59" spans="2:8" ht="45.75" customHeight="1" x14ac:dyDescent="0.2">
      <c r="B59" s="126"/>
      <c r="C59" s="1226" t="s">
        <v>577</v>
      </c>
      <c r="D59" s="1227"/>
      <c r="E59" s="1228"/>
      <c r="F59" s="127">
        <v>220</v>
      </c>
      <c r="G59" s="127">
        <v>342</v>
      </c>
      <c r="H59" s="128">
        <v>364</v>
      </c>
    </row>
    <row r="60" spans="2:8" ht="45.75" customHeight="1" x14ac:dyDescent="0.2">
      <c r="B60" s="126"/>
      <c r="C60" s="1226" t="s">
        <v>578</v>
      </c>
      <c r="D60" s="1227"/>
      <c r="E60" s="1228"/>
      <c r="F60" s="127">
        <v>70</v>
      </c>
      <c r="G60" s="127">
        <v>57</v>
      </c>
      <c r="H60" s="128">
        <v>88</v>
      </c>
    </row>
    <row r="61" spans="2:8" ht="45.75" customHeight="1" x14ac:dyDescent="0.2">
      <c r="B61" s="126"/>
      <c r="C61" s="1226" t="s">
        <v>579</v>
      </c>
      <c r="D61" s="1227"/>
      <c r="E61" s="1228"/>
      <c r="F61" s="127">
        <v>88</v>
      </c>
      <c r="G61" s="127">
        <v>80</v>
      </c>
      <c r="H61" s="128">
        <v>80</v>
      </c>
    </row>
    <row r="62" spans="2:8" ht="45.75" customHeight="1" thickBot="1" x14ac:dyDescent="0.25">
      <c r="B62" s="129"/>
      <c r="C62" s="1229" t="s">
        <v>580</v>
      </c>
      <c r="D62" s="1230"/>
      <c r="E62" s="1231"/>
      <c r="F62" s="130">
        <v>79</v>
      </c>
      <c r="G62" s="130">
        <v>68</v>
      </c>
      <c r="H62" s="131">
        <v>57</v>
      </c>
    </row>
    <row r="63" spans="2:8" ht="52.5" customHeight="1" thickBot="1" x14ac:dyDescent="0.25">
      <c r="B63" s="132"/>
      <c r="C63" s="1232" t="s">
        <v>51</v>
      </c>
      <c r="D63" s="1232"/>
      <c r="E63" s="1233"/>
      <c r="F63" s="133">
        <v>3298</v>
      </c>
      <c r="G63" s="133">
        <v>3275</v>
      </c>
      <c r="H63" s="134">
        <v>3498</v>
      </c>
    </row>
    <row r="64" spans="2:8" ht="13" x14ac:dyDescent="0.2"/>
  </sheetData>
  <sheetProtection algorithmName="SHA-512" hashValue="+dp9v9TNOz9uYN+X5B3eb2/yTUW/N1aw2L4z0z7zrjTxLYzDcZqG+NCvva1ctE9VrajtzpIngf/ChETniByhHA==" saltValue="R1pWp/Myfbw5++dP5clc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E85"/>
  <sheetViews>
    <sheetView showGridLines="0" topLeftCell="AN1" zoomScaleNormal="100" zoomScaleSheetLayoutView="55" workbookViewId="0">
      <selection activeCell="CN113" sqref="CN113"/>
    </sheetView>
  </sheetViews>
  <sheetFormatPr defaultColWidth="0" defaultRowHeight="13.5" customHeight="1" zeroHeight="1" x14ac:dyDescent="0.2"/>
  <cols>
    <col min="1" max="1" width="6.36328125" style="1242" customWidth="1"/>
    <col min="2" max="107" width="2.453125" style="1242" customWidth="1"/>
    <col min="108" max="108" width="6.08984375" style="1249" customWidth="1"/>
    <col min="109" max="109" width="5.90625" style="1248" customWidth="1"/>
    <col min="110" max="16384" width="8.63281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ht="13"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ht="13"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ht="13"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ht="13"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ht="13"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ht="13"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ht="13"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ht="13"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ht="13"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ht="13"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ht="13"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ht="13"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ht="13"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ht="13"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ht="13"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 x14ac:dyDescent="0.2">
      <c r="DD19" s="1242"/>
      <c r="DE19" s="1242"/>
    </row>
    <row r="20" spans="1:109" ht="13"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 x14ac:dyDescent="0.2">
      <c r="B23" s="1248"/>
    </row>
    <row r="24" spans="1:109" ht="13" x14ac:dyDescent="0.2">
      <c r="B24" s="1248"/>
    </row>
    <row r="25" spans="1:109" ht="13" x14ac:dyDescent="0.2">
      <c r="B25" s="1248"/>
    </row>
    <row r="26" spans="1:109" ht="13" x14ac:dyDescent="0.2">
      <c r="B26" s="1248"/>
    </row>
    <row r="27" spans="1:109" ht="13" x14ac:dyDescent="0.2">
      <c r="B27" s="1248"/>
    </row>
    <row r="28" spans="1:109" ht="13" x14ac:dyDescent="0.2">
      <c r="B28" s="1248"/>
    </row>
    <row r="29" spans="1:109" ht="13" x14ac:dyDescent="0.2">
      <c r="B29" s="1248"/>
    </row>
    <row r="30" spans="1:109" ht="13" x14ac:dyDescent="0.2">
      <c r="B30" s="1248"/>
    </row>
    <row r="31" spans="1:109" ht="13" x14ac:dyDescent="0.2">
      <c r="B31" s="1248"/>
    </row>
    <row r="32" spans="1:109" ht="13" x14ac:dyDescent="0.2">
      <c r="B32" s="1248"/>
    </row>
    <row r="33" spans="2:109" ht="13" x14ac:dyDescent="0.2">
      <c r="B33" s="1248"/>
    </row>
    <row r="34" spans="2:109" ht="13" x14ac:dyDescent="0.2">
      <c r="B34" s="1248"/>
    </row>
    <row r="35" spans="2:109" ht="13" x14ac:dyDescent="0.2">
      <c r="B35" s="1248"/>
    </row>
    <row r="36" spans="2:109" ht="13" x14ac:dyDescent="0.2">
      <c r="B36" s="1248"/>
    </row>
    <row r="37" spans="2:109" ht="13" x14ac:dyDescent="0.2">
      <c r="B37" s="1248"/>
    </row>
    <row r="38" spans="2:109" ht="13" x14ac:dyDescent="0.2">
      <c r="B38" s="1248"/>
    </row>
    <row r="39" spans="2:109" ht="13"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 x14ac:dyDescent="0.2">
      <c r="B40" s="1253"/>
      <c r="DD40" s="1253"/>
      <c r="DE40" s="1242"/>
    </row>
    <row r="41" spans="2:109" ht="16.5" x14ac:dyDescent="0.2">
      <c r="B41" s="1254" t="s">
        <v>581</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 x14ac:dyDescent="0.2">
      <c r="B42" s="1248"/>
      <c r="G42" s="1255"/>
      <c r="I42" s="1256"/>
      <c r="J42" s="1256"/>
      <c r="K42" s="1256"/>
      <c r="AM42" s="1255"/>
      <c r="AN42" s="1255" t="s">
        <v>582</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583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 x14ac:dyDescent="0.2">
      <c r="B49" s="1248"/>
      <c r="AN49" s="1242" t="s">
        <v>584</v>
      </c>
    </row>
    <row r="50" spans="1:109" ht="13"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547</v>
      </c>
      <c r="BQ50" s="1273"/>
      <c r="BR50" s="1273"/>
      <c r="BS50" s="1273"/>
      <c r="BT50" s="1273"/>
      <c r="BU50" s="1273"/>
      <c r="BV50" s="1273"/>
      <c r="BW50" s="1273"/>
      <c r="BX50" s="1273" t="s">
        <v>548</v>
      </c>
      <c r="BY50" s="1273"/>
      <c r="BZ50" s="1273"/>
      <c r="CA50" s="1273"/>
      <c r="CB50" s="1273"/>
      <c r="CC50" s="1273"/>
      <c r="CD50" s="1273"/>
      <c r="CE50" s="1273"/>
      <c r="CF50" s="1273" t="s">
        <v>549</v>
      </c>
      <c r="CG50" s="1273"/>
      <c r="CH50" s="1273"/>
      <c r="CI50" s="1273"/>
      <c r="CJ50" s="1273"/>
      <c r="CK50" s="1273"/>
      <c r="CL50" s="1273"/>
      <c r="CM50" s="1273"/>
      <c r="CN50" s="1273" t="s">
        <v>550</v>
      </c>
      <c r="CO50" s="1273"/>
      <c r="CP50" s="1273"/>
      <c r="CQ50" s="1273"/>
      <c r="CR50" s="1273"/>
      <c r="CS50" s="1273"/>
      <c r="CT50" s="1273"/>
      <c r="CU50" s="1273"/>
      <c r="CV50" s="1273" t="s">
        <v>551</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585</v>
      </c>
      <c r="AO51" s="1277"/>
      <c r="AP51" s="1277"/>
      <c r="AQ51" s="1277"/>
      <c r="AR51" s="1277"/>
      <c r="AS51" s="1277"/>
      <c r="AT51" s="1277"/>
      <c r="AU51" s="1277"/>
      <c r="AV51" s="1277"/>
      <c r="AW51" s="1277"/>
      <c r="AX51" s="1277"/>
      <c r="AY51" s="1277"/>
      <c r="AZ51" s="1277"/>
      <c r="BA51" s="1277"/>
      <c r="BB51" s="1277" t="s">
        <v>586</v>
      </c>
      <c r="BC51" s="1277"/>
      <c r="BD51" s="1277"/>
      <c r="BE51" s="1277"/>
      <c r="BF51" s="1277"/>
      <c r="BG51" s="1277"/>
      <c r="BH51" s="1277"/>
      <c r="BI51" s="1277"/>
      <c r="BJ51" s="1277"/>
      <c r="BK51" s="1277"/>
      <c r="BL51" s="1277"/>
      <c r="BM51" s="1277"/>
      <c r="BN51" s="1277"/>
      <c r="BO51" s="1277"/>
      <c r="BP51" s="1278">
        <v>49.1</v>
      </c>
      <c r="BQ51" s="1278"/>
      <c r="BR51" s="1278"/>
      <c r="BS51" s="1278"/>
      <c r="BT51" s="1278"/>
      <c r="BU51" s="1278"/>
      <c r="BV51" s="1278"/>
      <c r="BW51" s="1278"/>
      <c r="BX51" s="1278">
        <v>48.3</v>
      </c>
      <c r="BY51" s="1278"/>
      <c r="BZ51" s="1278"/>
      <c r="CA51" s="1278"/>
      <c r="CB51" s="1278"/>
      <c r="CC51" s="1278"/>
      <c r="CD51" s="1278"/>
      <c r="CE51" s="1278"/>
      <c r="CF51" s="1278">
        <v>54.9</v>
      </c>
      <c r="CG51" s="1278"/>
      <c r="CH51" s="1278"/>
      <c r="CI51" s="1278"/>
      <c r="CJ51" s="1278"/>
      <c r="CK51" s="1278"/>
      <c r="CL51" s="1278"/>
      <c r="CM51" s="1278"/>
      <c r="CN51" s="1278">
        <v>60.3</v>
      </c>
      <c r="CO51" s="1278"/>
      <c r="CP51" s="1278"/>
      <c r="CQ51" s="1278"/>
      <c r="CR51" s="1278"/>
      <c r="CS51" s="1278"/>
      <c r="CT51" s="1278"/>
      <c r="CU51" s="1278"/>
      <c r="CV51" s="1278">
        <v>45.5</v>
      </c>
      <c r="CW51" s="1278"/>
      <c r="CX51" s="1278"/>
      <c r="CY51" s="1278"/>
      <c r="CZ51" s="1278"/>
      <c r="DA51" s="1278"/>
      <c r="DB51" s="1278"/>
      <c r="DC51" s="1278"/>
    </row>
    <row r="52" spans="1:109" ht="13"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587</v>
      </c>
      <c r="BC53" s="1277"/>
      <c r="BD53" s="1277"/>
      <c r="BE53" s="1277"/>
      <c r="BF53" s="1277"/>
      <c r="BG53" s="1277"/>
      <c r="BH53" s="1277"/>
      <c r="BI53" s="1277"/>
      <c r="BJ53" s="1277"/>
      <c r="BK53" s="1277"/>
      <c r="BL53" s="1277"/>
      <c r="BM53" s="1277"/>
      <c r="BN53" s="1277"/>
      <c r="BO53" s="1277"/>
      <c r="BP53" s="1278">
        <v>49.2</v>
      </c>
      <c r="BQ53" s="1278"/>
      <c r="BR53" s="1278"/>
      <c r="BS53" s="1278"/>
      <c r="BT53" s="1278"/>
      <c r="BU53" s="1278"/>
      <c r="BV53" s="1278"/>
      <c r="BW53" s="1278"/>
      <c r="BX53" s="1278">
        <v>50.4</v>
      </c>
      <c r="BY53" s="1278"/>
      <c r="BZ53" s="1278"/>
      <c r="CA53" s="1278"/>
      <c r="CB53" s="1278"/>
      <c r="CC53" s="1278"/>
      <c r="CD53" s="1278"/>
      <c r="CE53" s="1278"/>
      <c r="CF53" s="1278">
        <v>51.1</v>
      </c>
      <c r="CG53" s="1278"/>
      <c r="CH53" s="1278"/>
      <c r="CI53" s="1278"/>
      <c r="CJ53" s="1278"/>
      <c r="CK53" s="1278"/>
      <c r="CL53" s="1278"/>
      <c r="CM53" s="1278"/>
      <c r="CN53" s="1278">
        <v>52</v>
      </c>
      <c r="CO53" s="1278"/>
      <c r="CP53" s="1278"/>
      <c r="CQ53" s="1278"/>
      <c r="CR53" s="1278"/>
      <c r="CS53" s="1278"/>
      <c r="CT53" s="1278"/>
      <c r="CU53" s="1278"/>
      <c r="CV53" s="1278">
        <v>54</v>
      </c>
      <c r="CW53" s="1278"/>
      <c r="CX53" s="1278"/>
      <c r="CY53" s="1278"/>
      <c r="CZ53" s="1278"/>
      <c r="DA53" s="1278"/>
      <c r="DB53" s="1278"/>
      <c r="DC53" s="1278"/>
    </row>
    <row r="54" spans="1:109" ht="13"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1256"/>
      <c r="B55" s="1248"/>
      <c r="G55" s="1267"/>
      <c r="H55" s="1267"/>
      <c r="I55" s="1267"/>
      <c r="J55" s="1267"/>
      <c r="K55" s="1276"/>
      <c r="L55" s="1276"/>
      <c r="M55" s="1276"/>
      <c r="N55" s="1276"/>
      <c r="AN55" s="1273" t="s">
        <v>588</v>
      </c>
      <c r="AO55" s="1273"/>
      <c r="AP55" s="1273"/>
      <c r="AQ55" s="1273"/>
      <c r="AR55" s="1273"/>
      <c r="AS55" s="1273"/>
      <c r="AT55" s="1273"/>
      <c r="AU55" s="1273"/>
      <c r="AV55" s="1273"/>
      <c r="AW55" s="1273"/>
      <c r="AX55" s="1273"/>
      <c r="AY55" s="1273"/>
      <c r="AZ55" s="1273"/>
      <c r="BA55" s="1273"/>
      <c r="BB55" s="1277" t="s">
        <v>586</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587</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60.1</v>
      </c>
      <c r="BY57" s="1278"/>
      <c r="BZ57" s="1278"/>
      <c r="CA57" s="1278"/>
      <c r="CB57" s="1278"/>
      <c r="CC57" s="1278"/>
      <c r="CD57" s="1278"/>
      <c r="CE57" s="1278"/>
      <c r="CF57" s="1278">
        <v>61.6</v>
      </c>
      <c r="CG57" s="1278"/>
      <c r="CH57" s="1278"/>
      <c r="CI57" s="1278"/>
      <c r="CJ57" s="1278"/>
      <c r="CK57" s="1278"/>
      <c r="CL57" s="1278"/>
      <c r="CM57" s="1278"/>
      <c r="CN57" s="1278">
        <v>61.1</v>
      </c>
      <c r="CO57" s="1278"/>
      <c r="CP57" s="1278"/>
      <c r="CQ57" s="1278"/>
      <c r="CR57" s="1278"/>
      <c r="CS57" s="1278"/>
      <c r="CT57" s="1278"/>
      <c r="CU57" s="1278"/>
      <c r="CV57" s="1278">
        <v>62.3</v>
      </c>
      <c r="CW57" s="1278"/>
      <c r="CX57" s="1278"/>
      <c r="CY57" s="1278"/>
      <c r="CZ57" s="1278"/>
      <c r="DA57" s="1278"/>
      <c r="DB57" s="1278"/>
      <c r="DC57" s="1278"/>
      <c r="DD57" s="1281"/>
      <c r="DE57" s="1279"/>
    </row>
    <row r="58" spans="1:109" s="1256" customFormat="1" ht="13"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5" x14ac:dyDescent="0.2">
      <c r="B63" s="1287" t="s">
        <v>589</v>
      </c>
    </row>
    <row r="64" spans="1:109" ht="13" x14ac:dyDescent="0.2">
      <c r="B64" s="1248"/>
      <c r="G64" s="1255"/>
      <c r="I64" s="1288"/>
      <c r="J64" s="1288"/>
      <c r="K64" s="1288"/>
      <c r="L64" s="1288"/>
      <c r="M64" s="1288"/>
      <c r="N64" s="1289"/>
      <c r="AM64" s="1255"/>
      <c r="AN64" s="1255" t="s">
        <v>582</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 customHeight="1" x14ac:dyDescent="0.2">
      <c r="B65" s="1248"/>
      <c r="AN65" s="1257" t="s">
        <v>590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 x14ac:dyDescent="0.2">
      <c r="B71" s="1248"/>
      <c r="G71" s="1293"/>
      <c r="I71" s="1294"/>
      <c r="J71" s="1291"/>
      <c r="K71" s="1291"/>
      <c r="L71" s="1292"/>
      <c r="M71" s="1291"/>
      <c r="N71" s="1292"/>
      <c r="AM71" s="1293"/>
      <c r="AN71" s="1242" t="s">
        <v>584</v>
      </c>
    </row>
    <row r="72" spans="2:107" ht="13"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547</v>
      </c>
      <c r="BQ72" s="1273"/>
      <c r="BR72" s="1273"/>
      <c r="BS72" s="1273"/>
      <c r="BT72" s="1273"/>
      <c r="BU72" s="1273"/>
      <c r="BV72" s="1273"/>
      <c r="BW72" s="1273"/>
      <c r="BX72" s="1273" t="s">
        <v>548</v>
      </c>
      <c r="BY72" s="1273"/>
      <c r="BZ72" s="1273"/>
      <c r="CA72" s="1273"/>
      <c r="CB72" s="1273"/>
      <c r="CC72" s="1273"/>
      <c r="CD72" s="1273"/>
      <c r="CE72" s="1273"/>
      <c r="CF72" s="1273" t="s">
        <v>549</v>
      </c>
      <c r="CG72" s="1273"/>
      <c r="CH72" s="1273"/>
      <c r="CI72" s="1273"/>
      <c r="CJ72" s="1273"/>
      <c r="CK72" s="1273"/>
      <c r="CL72" s="1273"/>
      <c r="CM72" s="1273"/>
      <c r="CN72" s="1273" t="s">
        <v>550</v>
      </c>
      <c r="CO72" s="1273"/>
      <c r="CP72" s="1273"/>
      <c r="CQ72" s="1273"/>
      <c r="CR72" s="1273"/>
      <c r="CS72" s="1273"/>
      <c r="CT72" s="1273"/>
      <c r="CU72" s="1273"/>
      <c r="CV72" s="1273" t="s">
        <v>551</v>
      </c>
      <c r="CW72" s="1273"/>
      <c r="CX72" s="1273"/>
      <c r="CY72" s="1273"/>
      <c r="CZ72" s="1273"/>
      <c r="DA72" s="1273"/>
      <c r="DB72" s="1273"/>
      <c r="DC72" s="1273"/>
    </row>
    <row r="73" spans="2:107" ht="13" x14ac:dyDescent="0.2">
      <c r="B73" s="1248"/>
      <c r="G73" s="1274"/>
      <c r="H73" s="1274"/>
      <c r="I73" s="1274"/>
      <c r="J73" s="1274"/>
      <c r="K73" s="1295"/>
      <c r="L73" s="1295"/>
      <c r="M73" s="1295"/>
      <c r="N73" s="1295"/>
      <c r="AM73" s="1266"/>
      <c r="AN73" s="1277" t="s">
        <v>585</v>
      </c>
      <c r="AO73" s="1277"/>
      <c r="AP73" s="1277"/>
      <c r="AQ73" s="1277"/>
      <c r="AR73" s="1277"/>
      <c r="AS73" s="1277"/>
      <c r="AT73" s="1277"/>
      <c r="AU73" s="1277"/>
      <c r="AV73" s="1277"/>
      <c r="AW73" s="1277"/>
      <c r="AX73" s="1277"/>
      <c r="AY73" s="1277"/>
      <c r="AZ73" s="1277"/>
      <c r="BA73" s="1277"/>
      <c r="BB73" s="1277" t="s">
        <v>586</v>
      </c>
      <c r="BC73" s="1277"/>
      <c r="BD73" s="1277"/>
      <c r="BE73" s="1277"/>
      <c r="BF73" s="1277"/>
      <c r="BG73" s="1277"/>
      <c r="BH73" s="1277"/>
      <c r="BI73" s="1277"/>
      <c r="BJ73" s="1277"/>
      <c r="BK73" s="1277"/>
      <c r="BL73" s="1277"/>
      <c r="BM73" s="1277"/>
      <c r="BN73" s="1277"/>
      <c r="BO73" s="1277"/>
      <c r="BP73" s="1278">
        <v>49.1</v>
      </c>
      <c r="BQ73" s="1278"/>
      <c r="BR73" s="1278"/>
      <c r="BS73" s="1278"/>
      <c r="BT73" s="1278"/>
      <c r="BU73" s="1278"/>
      <c r="BV73" s="1278"/>
      <c r="BW73" s="1278"/>
      <c r="BX73" s="1278">
        <v>48.3</v>
      </c>
      <c r="BY73" s="1278"/>
      <c r="BZ73" s="1278"/>
      <c r="CA73" s="1278"/>
      <c r="CB73" s="1278"/>
      <c r="CC73" s="1278"/>
      <c r="CD73" s="1278"/>
      <c r="CE73" s="1278"/>
      <c r="CF73" s="1278">
        <v>54.9</v>
      </c>
      <c r="CG73" s="1278"/>
      <c r="CH73" s="1278"/>
      <c r="CI73" s="1278"/>
      <c r="CJ73" s="1278"/>
      <c r="CK73" s="1278"/>
      <c r="CL73" s="1278"/>
      <c r="CM73" s="1278"/>
      <c r="CN73" s="1278">
        <v>60.3</v>
      </c>
      <c r="CO73" s="1278"/>
      <c r="CP73" s="1278"/>
      <c r="CQ73" s="1278"/>
      <c r="CR73" s="1278"/>
      <c r="CS73" s="1278"/>
      <c r="CT73" s="1278"/>
      <c r="CU73" s="1278"/>
      <c r="CV73" s="1278">
        <v>45.5</v>
      </c>
      <c r="CW73" s="1278"/>
      <c r="CX73" s="1278"/>
      <c r="CY73" s="1278"/>
      <c r="CZ73" s="1278"/>
      <c r="DA73" s="1278"/>
      <c r="DB73" s="1278"/>
      <c r="DC73" s="1278"/>
    </row>
    <row r="74" spans="2:107" ht="13"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591</v>
      </c>
      <c r="BC75" s="1277"/>
      <c r="BD75" s="1277"/>
      <c r="BE75" s="1277"/>
      <c r="BF75" s="1277"/>
      <c r="BG75" s="1277"/>
      <c r="BH75" s="1277"/>
      <c r="BI75" s="1277"/>
      <c r="BJ75" s="1277"/>
      <c r="BK75" s="1277"/>
      <c r="BL75" s="1277"/>
      <c r="BM75" s="1277"/>
      <c r="BN75" s="1277"/>
      <c r="BO75" s="1277"/>
      <c r="BP75" s="1278">
        <v>9.1999999999999993</v>
      </c>
      <c r="BQ75" s="1278"/>
      <c r="BR75" s="1278"/>
      <c r="BS75" s="1278"/>
      <c r="BT75" s="1278"/>
      <c r="BU75" s="1278"/>
      <c r="BV75" s="1278"/>
      <c r="BW75" s="1278"/>
      <c r="BX75" s="1278">
        <v>10.8</v>
      </c>
      <c r="BY75" s="1278"/>
      <c r="BZ75" s="1278"/>
      <c r="CA75" s="1278"/>
      <c r="CB75" s="1278"/>
      <c r="CC75" s="1278"/>
      <c r="CD75" s="1278"/>
      <c r="CE75" s="1278"/>
      <c r="CF75" s="1278">
        <v>11.3</v>
      </c>
      <c r="CG75" s="1278"/>
      <c r="CH75" s="1278"/>
      <c r="CI75" s="1278"/>
      <c r="CJ75" s="1278"/>
      <c r="CK75" s="1278"/>
      <c r="CL75" s="1278"/>
      <c r="CM75" s="1278"/>
      <c r="CN75" s="1278">
        <v>10.4</v>
      </c>
      <c r="CO75" s="1278"/>
      <c r="CP75" s="1278"/>
      <c r="CQ75" s="1278"/>
      <c r="CR75" s="1278"/>
      <c r="CS75" s="1278"/>
      <c r="CT75" s="1278"/>
      <c r="CU75" s="1278"/>
      <c r="CV75" s="1278">
        <v>9.4</v>
      </c>
      <c r="CW75" s="1278"/>
      <c r="CX75" s="1278"/>
      <c r="CY75" s="1278"/>
      <c r="CZ75" s="1278"/>
      <c r="DA75" s="1278"/>
      <c r="DB75" s="1278"/>
      <c r="DC75" s="1278"/>
    </row>
    <row r="76" spans="2:107" ht="13"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1248"/>
      <c r="G77" s="1267"/>
      <c r="H77" s="1267"/>
      <c r="I77" s="1267"/>
      <c r="J77" s="1267"/>
      <c r="K77" s="1295"/>
      <c r="L77" s="1295"/>
      <c r="M77" s="1295"/>
      <c r="N77" s="1295"/>
      <c r="AN77" s="1273" t="s">
        <v>588</v>
      </c>
      <c r="AO77" s="1273"/>
      <c r="AP77" s="1273"/>
      <c r="AQ77" s="1273"/>
      <c r="AR77" s="1273"/>
      <c r="AS77" s="1273"/>
      <c r="AT77" s="1273"/>
      <c r="AU77" s="1273"/>
      <c r="AV77" s="1273"/>
      <c r="AW77" s="1273"/>
      <c r="AX77" s="1273"/>
      <c r="AY77" s="1273"/>
      <c r="AZ77" s="1273"/>
      <c r="BA77" s="1273"/>
      <c r="BB77" s="1277" t="s">
        <v>586</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591</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8.6</v>
      </c>
      <c r="BY79" s="1278"/>
      <c r="BZ79" s="1278"/>
      <c r="CA79" s="1278"/>
      <c r="CB79" s="1278"/>
      <c r="CC79" s="1278"/>
      <c r="CD79" s="1278"/>
      <c r="CE79" s="1278"/>
      <c r="CF79" s="1278">
        <v>8.6</v>
      </c>
      <c r="CG79" s="1278"/>
      <c r="CH79" s="1278"/>
      <c r="CI79" s="1278"/>
      <c r="CJ79" s="1278"/>
      <c r="CK79" s="1278"/>
      <c r="CL79" s="1278"/>
      <c r="CM79" s="1278"/>
      <c r="CN79" s="1278">
        <v>7.4</v>
      </c>
      <c r="CO79" s="1278"/>
      <c r="CP79" s="1278"/>
      <c r="CQ79" s="1278"/>
      <c r="CR79" s="1278"/>
      <c r="CS79" s="1278"/>
      <c r="CT79" s="1278"/>
      <c r="CU79" s="1278"/>
      <c r="CV79" s="1278">
        <v>7.5</v>
      </c>
      <c r="CW79" s="1278"/>
      <c r="CX79" s="1278"/>
      <c r="CY79" s="1278"/>
      <c r="CZ79" s="1278"/>
      <c r="DA79" s="1278"/>
      <c r="DB79" s="1278"/>
      <c r="DC79" s="1278"/>
    </row>
    <row r="80" spans="2:107" ht="13"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1248"/>
    </row>
    <row r="82" spans="2:109" ht="16.5"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 x14ac:dyDescent="0.2">
      <c r="DD84" s="1242"/>
      <c r="DE84" s="1242"/>
    </row>
    <row r="85" spans="2:109" ht="13" x14ac:dyDescent="0.2">
      <c r="DD85" s="1242"/>
      <c r="DE85" s="1242"/>
    </row>
  </sheetData>
  <sheetProtection algorithmName="SHA-512" hashValue="bPJVcVB2rw/71x9r3CDLC/XX+bGldTGlvNoUm2fsBk7Z9TCtGpTldiQDWn68OSCzqcPXG0VCx9Q+JMx3saZlEA==" saltValue="DTNqeXIlc+fyOLTQGDke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R125"/>
  <sheetViews>
    <sheetView showGridLines="0" zoomScaleNormal="100" zoomScaleSheetLayoutView="70" workbookViewId="0">
      <selection activeCell="CN113" sqref="CN113"/>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494</v>
      </c>
    </row>
  </sheetData>
  <sheetProtection algorithmName="SHA-512" hashValue="BLT5WoKSeyFB+f4iOhyr9lbuxs2WmdRMyqL4aalid+Gnxu5npW8Af2NFZDXS2/Y4RBM/pqLpxiMf3NswHLYvIQ==" saltValue="tooWp6wIzn1XvnajQewV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R125"/>
  <sheetViews>
    <sheetView showGridLines="0" tabSelected="1" topLeftCell="BU1" zoomScaleNormal="100" zoomScaleSheetLayoutView="55" workbookViewId="0">
      <selection activeCell="CX125" sqref="CX125"/>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494</v>
      </c>
    </row>
  </sheetData>
  <sheetProtection algorithmName="SHA-512" hashValue="md9oOPNXvfum5neMmlIOXEOm16NvnIp9XKO8KmzQ4GP/4J2Xk2bw3fp3V+ydYQNUhDfc8TkPuJ0Pv5sJVOFfRg==" saltValue="9+VuohhZ3HVzpKq6/kud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544</v>
      </c>
      <c r="G2" s="148"/>
      <c r="H2" s="149"/>
    </row>
    <row r="3" spans="1:8" x14ac:dyDescent="0.2">
      <c r="A3" s="145" t="s">
        <v>537</v>
      </c>
      <c r="B3" s="150"/>
      <c r="C3" s="151"/>
      <c r="D3" s="152">
        <v>313769</v>
      </c>
      <c r="E3" s="153"/>
      <c r="F3" s="154">
        <v>202870</v>
      </c>
      <c r="G3" s="155"/>
      <c r="H3" s="156"/>
    </row>
    <row r="4" spans="1:8" x14ac:dyDescent="0.2">
      <c r="A4" s="157"/>
      <c r="B4" s="158"/>
      <c r="C4" s="159"/>
      <c r="D4" s="160">
        <v>125400</v>
      </c>
      <c r="E4" s="161"/>
      <c r="F4" s="162">
        <v>79735</v>
      </c>
      <c r="G4" s="163"/>
      <c r="H4" s="164"/>
    </row>
    <row r="5" spans="1:8" x14ac:dyDescent="0.2">
      <c r="A5" s="145" t="s">
        <v>539</v>
      </c>
      <c r="B5" s="150"/>
      <c r="C5" s="151"/>
      <c r="D5" s="152">
        <v>377236</v>
      </c>
      <c r="E5" s="153"/>
      <c r="F5" s="154">
        <v>167497</v>
      </c>
      <c r="G5" s="155"/>
      <c r="H5" s="156"/>
    </row>
    <row r="6" spans="1:8" x14ac:dyDescent="0.2">
      <c r="A6" s="157"/>
      <c r="B6" s="158"/>
      <c r="C6" s="159"/>
      <c r="D6" s="160">
        <v>112382</v>
      </c>
      <c r="E6" s="161"/>
      <c r="F6" s="162">
        <v>82571</v>
      </c>
      <c r="G6" s="163"/>
      <c r="H6" s="164"/>
    </row>
    <row r="7" spans="1:8" x14ac:dyDescent="0.2">
      <c r="A7" s="145" t="s">
        <v>540</v>
      </c>
      <c r="B7" s="150"/>
      <c r="C7" s="151"/>
      <c r="D7" s="152">
        <v>477727</v>
      </c>
      <c r="E7" s="153"/>
      <c r="F7" s="154">
        <v>190274</v>
      </c>
      <c r="G7" s="155"/>
      <c r="H7" s="156"/>
    </row>
    <row r="8" spans="1:8" x14ac:dyDescent="0.2">
      <c r="A8" s="157"/>
      <c r="B8" s="158"/>
      <c r="C8" s="159"/>
      <c r="D8" s="160">
        <v>120925</v>
      </c>
      <c r="E8" s="161"/>
      <c r="F8" s="162">
        <v>88584</v>
      </c>
      <c r="G8" s="163"/>
      <c r="H8" s="164"/>
    </row>
    <row r="9" spans="1:8" x14ac:dyDescent="0.2">
      <c r="A9" s="145" t="s">
        <v>541</v>
      </c>
      <c r="B9" s="150"/>
      <c r="C9" s="151"/>
      <c r="D9" s="152">
        <v>436005</v>
      </c>
      <c r="E9" s="153"/>
      <c r="F9" s="154">
        <v>301035</v>
      </c>
      <c r="G9" s="155"/>
      <c r="H9" s="156"/>
    </row>
    <row r="10" spans="1:8" x14ac:dyDescent="0.2">
      <c r="A10" s="157"/>
      <c r="B10" s="158"/>
      <c r="C10" s="159"/>
      <c r="D10" s="160">
        <v>141378</v>
      </c>
      <c r="E10" s="161"/>
      <c r="F10" s="162">
        <v>154376</v>
      </c>
      <c r="G10" s="163"/>
      <c r="H10" s="164"/>
    </row>
    <row r="11" spans="1:8" x14ac:dyDescent="0.2">
      <c r="A11" s="145" t="s">
        <v>542</v>
      </c>
      <c r="B11" s="150"/>
      <c r="C11" s="151"/>
      <c r="D11" s="152">
        <v>215226</v>
      </c>
      <c r="E11" s="153"/>
      <c r="F11" s="154">
        <v>277467</v>
      </c>
      <c r="G11" s="155"/>
      <c r="H11" s="156"/>
    </row>
    <row r="12" spans="1:8" x14ac:dyDescent="0.2">
      <c r="A12" s="157"/>
      <c r="B12" s="158"/>
      <c r="C12" s="165"/>
      <c r="D12" s="160">
        <v>129559</v>
      </c>
      <c r="E12" s="161"/>
      <c r="F12" s="162">
        <v>128378</v>
      </c>
      <c r="G12" s="163"/>
      <c r="H12" s="164"/>
    </row>
    <row r="13" spans="1:8" x14ac:dyDescent="0.2">
      <c r="A13" s="145"/>
      <c r="B13" s="150"/>
      <c r="C13" s="166"/>
      <c r="D13" s="167">
        <v>363993</v>
      </c>
      <c r="E13" s="168"/>
      <c r="F13" s="169">
        <v>227829</v>
      </c>
      <c r="G13" s="170"/>
      <c r="H13" s="156"/>
    </row>
    <row r="14" spans="1:8" x14ac:dyDescent="0.2">
      <c r="A14" s="157"/>
      <c r="B14" s="158"/>
      <c r="C14" s="159"/>
      <c r="D14" s="160">
        <v>125929</v>
      </c>
      <c r="E14" s="161"/>
      <c r="F14" s="162">
        <v>106729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2.4300000000000002</v>
      </c>
      <c r="C19" s="171">
        <f>ROUND(VALUE(SUBSTITUTE(実質収支比率等に係る経年分析!G$48,"▲","-")),2)</f>
        <v>2.12</v>
      </c>
      <c r="D19" s="171">
        <f>ROUND(VALUE(SUBSTITUTE(実質収支比率等に係る経年分析!H$48,"▲","-")),2)</f>
        <v>1.81</v>
      </c>
      <c r="E19" s="171">
        <f>ROUND(VALUE(SUBSTITUTE(実質収支比率等に係る経年分析!I$48,"▲","-")),2)</f>
        <v>2.59</v>
      </c>
      <c r="F19" s="171">
        <f>ROUND(VALUE(SUBSTITUTE(実質収支比率等に係る経年分析!J$48,"▲","-")),2)</f>
        <v>4.1399999999999997</v>
      </c>
    </row>
    <row r="20" spans="1:11" x14ac:dyDescent="0.2">
      <c r="A20" s="171" t="s">
        <v>55</v>
      </c>
      <c r="B20" s="171">
        <f>ROUND(VALUE(SUBSTITUTE(実質収支比率等に係る経年分析!F$47,"▲","-")),2)</f>
        <v>15.18</v>
      </c>
      <c r="C20" s="171">
        <f>ROUND(VALUE(SUBSTITUTE(実質収支比率等に係る経年分析!G$47,"▲","-")),2)</f>
        <v>15.14</v>
      </c>
      <c r="D20" s="171">
        <f>ROUND(VALUE(SUBSTITUTE(実質収支比率等に係る経年分析!H$47,"▲","-")),2)</f>
        <v>15.07</v>
      </c>
      <c r="E20" s="171">
        <f>ROUND(VALUE(SUBSTITUTE(実質収支比率等に係る経年分析!I$47,"▲","-")),2)</f>
        <v>14.56</v>
      </c>
      <c r="F20" s="171">
        <f>ROUND(VALUE(SUBSTITUTE(実質収支比率等に係る経年分析!J$47,"▲","-")),2)</f>
        <v>13.99</v>
      </c>
    </row>
    <row r="21" spans="1:11" x14ac:dyDescent="0.2">
      <c r="A21" s="171" t="s">
        <v>56</v>
      </c>
      <c r="B21" s="171">
        <f>IF(ISNUMBER(VALUE(SUBSTITUTE(実質収支比率等に係る経年分析!F$49,"▲","-"))),ROUND(VALUE(SUBSTITUTE(実質収支比率等に係る経年分析!F$49,"▲","-")),2),NA())</f>
        <v>2.85</v>
      </c>
      <c r="C21" s="171">
        <f>IF(ISNUMBER(VALUE(SUBSTITUTE(実質収支比率等に係る経年分析!G$49,"▲","-"))),ROUND(VALUE(SUBSTITUTE(実質収支比率等に係る経年分析!G$49,"▲","-")),2),NA())</f>
        <v>3.31</v>
      </c>
      <c r="D21" s="171">
        <f>IF(ISNUMBER(VALUE(SUBSTITUTE(実質収支比率等に係る経年分析!H$49,"▲","-"))),ROUND(VALUE(SUBSTITUTE(実質収支比率等に係る経年分析!H$49,"▲","-")),2),NA())</f>
        <v>3.78</v>
      </c>
      <c r="E21" s="171">
        <f>IF(ISNUMBER(VALUE(SUBSTITUTE(実質収支比率等に係る経年分析!I$49,"▲","-"))),ROUND(VALUE(SUBSTITUTE(実質収支比率等に係る経年分析!I$49,"▲","-")),2),NA())</f>
        <v>4.95</v>
      </c>
      <c r="F21" s="171">
        <f>IF(ISNUMBER(VALUE(SUBSTITUTE(実質収支比率等に係る経年分析!J$49,"▲","-"))),ROUND(VALUE(SUBSTITUTE(実質収支比率等に係る経年分析!J$49,"▲","-")),2),NA())</f>
        <v>5.21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2.48</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介護保険サービス事業特別会計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0.14000000000000001</v>
      </c>
    </row>
    <row r="33" spans="1:16" x14ac:dyDescent="0.2">
      <c r="A33" s="172" t="str">
        <f>IF(連結実質赤字比率に係る赤字・黒字の構成分析!C$37="",NA(),連結実質赤字比率に係る赤字・黒字の構成分析!C$37)</f>
        <v>簡易水道事業会計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0.59</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2.0299999999999998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2.4300000000000002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4.13</v>
      </c>
    </row>
    <row r="36" spans="1:16" x14ac:dyDescent="0.2">
      <c r="A36" s="172" t="str">
        <f>IF(連結実質赤字比率に係る赤字・黒字の構成分析!C$34="",NA(),連結実質赤字比率に係る赤字・黒字の構成分析!C$34)</f>
        <v>飯南病院事業会計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9.5500000000000007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12.13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14.06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1101</v>
      </c>
      <c r="E42" s="173"/>
      <c r="F42" s="173"/>
      <c r="G42" s="173">
        <f>'実質公債費比率（分子）の構造'!L$52</f>
        <v>1141</v>
      </c>
      <c r="H42" s="173"/>
      <c r="I42" s="173"/>
      <c r="J42" s="173">
        <f>'実質公債費比率（分子）の構造'!M$52</f>
        <v>1087</v>
      </c>
      <c r="K42" s="173"/>
      <c r="L42" s="173"/>
      <c r="M42" s="173">
        <f>'実質公債費比率（分子）の構造'!N$52</f>
        <v>1117</v>
      </c>
      <c r="N42" s="173"/>
      <c r="O42" s="173"/>
      <c r="P42" s="173">
        <f>'実質公債費比率（分子）の構造'!O$52</f>
        <v>1081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8</v>
      </c>
      <c r="C44" s="173"/>
      <c r="D44" s="173"/>
      <c r="E44" s="173">
        <f>'実質公債費比率（分子）の構造'!L$50</f>
        <v>7</v>
      </c>
      <c r="F44" s="173"/>
      <c r="G44" s="173"/>
      <c r="H44" s="173">
        <f>'実質公債費比率（分子）の構造'!M$50</f>
        <v>3</v>
      </c>
      <c r="I44" s="173"/>
      <c r="J44" s="173"/>
      <c r="K44" s="173">
        <f>'実質公債費比率（分子）の構造'!N$50</f>
        <v>1</v>
      </c>
      <c r="L44" s="173"/>
      <c r="M44" s="173"/>
      <c r="N44" s="173">
        <f>'実質公債費比率（分子）の構造'!O$50</f>
        <v>0</v>
      </c>
      <c r="O44" s="173"/>
      <c r="P44" s="173"/>
    </row>
    <row r="45" spans="1:16" x14ac:dyDescent="0.2">
      <c r="A45" s="173" t="s">
        <v>66</v>
      </c>
      <c r="B45" s="173">
        <f>'実質公債費比率（分子）の構造'!K$49</f>
        <v>35</v>
      </c>
      <c r="C45" s="173"/>
      <c r="D45" s="173"/>
      <c r="E45" s="173">
        <f>'実質公債費比率（分子）の構造'!L$49</f>
        <v>18</v>
      </c>
      <c r="F45" s="173"/>
      <c r="G45" s="173"/>
      <c r="H45" s="173">
        <f>'実質公債費比率（分子）の構造'!M$49</f>
        <v>12</v>
      </c>
      <c r="I45" s="173"/>
      <c r="J45" s="173"/>
      <c r="K45" s="173">
        <f>'実質公債費比率（分子）の構造'!N$49</f>
        <v>10</v>
      </c>
      <c r="L45" s="173"/>
      <c r="M45" s="173"/>
      <c r="N45" s="173">
        <f>'実質公債費比率（分子）の構造'!O$49</f>
        <v>12</v>
      </c>
      <c r="O45" s="173"/>
      <c r="P45" s="173"/>
    </row>
    <row r="46" spans="1:16" x14ac:dyDescent="0.2">
      <c r="A46" s="173" t="s">
        <v>67</v>
      </c>
      <c r="B46" s="173">
        <f>'実質公債費比率（分子）の構造'!K$48</f>
        <v>337</v>
      </c>
      <c r="C46" s="173"/>
      <c r="D46" s="173"/>
      <c r="E46" s="173">
        <f>'実質公債費比率（分子）の構造'!L$48</f>
        <v>376</v>
      </c>
      <c r="F46" s="173"/>
      <c r="G46" s="173"/>
      <c r="H46" s="173">
        <f>'実質公債費比率（分子）の構造'!M$48</f>
        <v>351</v>
      </c>
      <c r="I46" s="173"/>
      <c r="J46" s="173"/>
      <c r="K46" s="173">
        <f>'実質公債費比率（分子）の構造'!N$48</f>
        <v>338</v>
      </c>
      <c r="L46" s="173"/>
      <c r="M46" s="173"/>
      <c r="N46" s="173">
        <f>'実質公債費比率（分子）の構造'!O$48</f>
        <v>344</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1059</v>
      </c>
      <c r="C49" s="173"/>
      <c r="D49" s="173"/>
      <c r="E49" s="173">
        <f>'実質公債費比率（分子）の構造'!L$45</f>
        <v>1114</v>
      </c>
      <c r="F49" s="173"/>
      <c r="G49" s="173"/>
      <c r="H49" s="173">
        <f>'実質公債費比率（分子）の構造'!M$45</f>
        <v>1034</v>
      </c>
      <c r="I49" s="173"/>
      <c r="J49" s="173"/>
      <c r="K49" s="173">
        <f>'実質公債費比率（分子）の構造'!N$45</f>
        <v>1038</v>
      </c>
      <c r="L49" s="173"/>
      <c r="M49" s="173"/>
      <c r="N49" s="173">
        <f>'実質公債費比率（分子）の構造'!O$45</f>
        <v>1042</v>
      </c>
      <c r="O49" s="173"/>
      <c r="P49" s="173"/>
    </row>
    <row r="50" spans="1:16" x14ac:dyDescent="0.2">
      <c r="A50" s="173" t="s">
        <v>71</v>
      </c>
      <c r="B50" s="173" t="e">
        <f>NA()</f>
        <v>#N/A</v>
      </c>
      <c r="C50" s="173">
        <f>IF(ISNUMBER('実質公債費比率（分子）の構造'!K$53),'実質公債費比率（分子）の構造'!K$53,NA())</f>
        <v>338</v>
      </c>
      <c r="D50" s="173" t="e">
        <f>NA()</f>
        <v>#N/A</v>
      </c>
      <c r="E50" s="173" t="e">
        <f>NA()</f>
        <v>#N/A</v>
      </c>
      <c r="F50" s="173">
        <f>IF(ISNUMBER('実質公債費比率（分子）の構造'!L$53),'実質公債費比率（分子）の構造'!L$53,NA())</f>
        <v>374</v>
      </c>
      <c r="G50" s="173" t="e">
        <f>NA()</f>
        <v>#N/A</v>
      </c>
      <c r="H50" s="173" t="e">
        <f>NA()</f>
        <v>#N/A</v>
      </c>
      <c r="I50" s="173">
        <f>IF(ISNUMBER('実質公債費比率（分子）の構造'!M$53),'実質公債費比率（分子）の構造'!M$53,NA())</f>
        <v>313</v>
      </c>
      <c r="J50" s="173" t="e">
        <f>NA()</f>
        <v>#N/A</v>
      </c>
      <c r="K50" s="173" t="e">
        <f>NA()</f>
        <v>#N/A</v>
      </c>
      <c r="L50" s="173">
        <f>IF(ISNUMBER('実質公債費比率（分子）の構造'!N$53),'実質公債費比率（分子）の構造'!N$53,NA())</f>
        <v>270</v>
      </c>
      <c r="M50" s="173" t="e">
        <f>NA()</f>
        <v>#N/A</v>
      </c>
      <c r="N50" s="173" t="e">
        <f>NA()</f>
        <v>#N/A</v>
      </c>
      <c r="O50" s="173">
        <f>IF(ISNUMBER('実質公債費比率（分子）の構造'!O$53),'実質公債費比率（分子）の構造'!O$53,NA())</f>
        <v>317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10330</v>
      </c>
      <c r="E56" s="172"/>
      <c r="F56" s="172"/>
      <c r="G56" s="172">
        <f>'将来負担比率（分子）の構造'!J$52</f>
        <v>10316</v>
      </c>
      <c r="H56" s="172"/>
      <c r="I56" s="172"/>
      <c r="J56" s="172">
        <f>'将来負担比率（分子）の構造'!K$52</f>
        <v>10624</v>
      </c>
      <c r="K56" s="172"/>
      <c r="L56" s="172"/>
      <c r="M56" s="172">
        <f>'将来負担比率（分子）の構造'!L$52</f>
        <v>10674</v>
      </c>
      <c r="N56" s="172"/>
      <c r="O56" s="172"/>
      <c r="P56" s="172">
        <f>'将来負担比率（分子）の構造'!M$52</f>
        <v>10395</v>
      </c>
    </row>
    <row r="57" spans="1:16" x14ac:dyDescent="0.2">
      <c r="A57" s="172" t="s">
        <v>42</v>
      </c>
      <c r="B57" s="172"/>
      <c r="C57" s="172"/>
      <c r="D57" s="172">
        <f>'将来負担比率（分子）の構造'!I$51</f>
        <v>165</v>
      </c>
      <c r="E57" s="172"/>
      <c r="F57" s="172"/>
      <c r="G57" s="172">
        <f>'将来負担比率（分子）の構造'!J$51</f>
        <v>232</v>
      </c>
      <c r="H57" s="172"/>
      <c r="I57" s="172"/>
      <c r="J57" s="172">
        <f>'将来負担比率（分子）の構造'!K$51</f>
        <v>233</v>
      </c>
      <c r="K57" s="172"/>
      <c r="L57" s="172"/>
      <c r="M57" s="172">
        <f>'将来負担比率（分子）の構造'!L$51</f>
        <v>289</v>
      </c>
      <c r="N57" s="172"/>
      <c r="O57" s="172"/>
      <c r="P57" s="172">
        <f>'将来負担比率（分子）の構造'!M$51</f>
        <v>480</v>
      </c>
    </row>
    <row r="58" spans="1:16" x14ac:dyDescent="0.2">
      <c r="A58" s="172" t="s">
        <v>41</v>
      </c>
      <c r="B58" s="172"/>
      <c r="C58" s="172"/>
      <c r="D58" s="172">
        <f>'将来負担比率（分子）の構造'!I$50</f>
        <v>2616</v>
      </c>
      <c r="E58" s="172"/>
      <c r="F58" s="172"/>
      <c r="G58" s="172">
        <f>'将来負担比率（分子）の構造'!J$50</f>
        <v>2510</v>
      </c>
      <c r="H58" s="172"/>
      <c r="I58" s="172"/>
      <c r="J58" s="172">
        <f>'将来負担比率（分子）の構造'!K$50</f>
        <v>2462</v>
      </c>
      <c r="K58" s="172"/>
      <c r="L58" s="172"/>
      <c r="M58" s="172">
        <f>'将来負担比率（分子）の構造'!L$50</f>
        <v>2295</v>
      </c>
      <c r="N58" s="172"/>
      <c r="O58" s="172"/>
      <c r="P58" s="172">
        <f>'将来負担比率（分子）の構造'!M$50</f>
        <v>2484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653</v>
      </c>
      <c r="C62" s="172"/>
      <c r="D62" s="172"/>
      <c r="E62" s="172">
        <f>'将来負担比率（分子）の構造'!J$45</f>
        <v>638</v>
      </c>
      <c r="F62" s="172"/>
      <c r="G62" s="172"/>
      <c r="H62" s="172">
        <f>'将来負担比率（分子）の構造'!K$45</f>
        <v>632</v>
      </c>
      <c r="I62" s="172"/>
      <c r="J62" s="172"/>
      <c r="K62" s="172">
        <f>'将来負担比率（分子）の構造'!L$45</f>
        <v>646</v>
      </c>
      <c r="L62" s="172"/>
      <c r="M62" s="172"/>
      <c r="N62" s="172">
        <f>'将来負担比率（分子）の構造'!M$45</f>
        <v>631</v>
      </c>
      <c r="O62" s="172"/>
      <c r="P62" s="172"/>
    </row>
    <row r="63" spans="1:16" x14ac:dyDescent="0.2">
      <c r="A63" s="172" t="s">
        <v>34</v>
      </c>
      <c r="B63" s="172">
        <f>'将来負担比率（分子）の構造'!I$44</f>
        <v>114</v>
      </c>
      <c r="C63" s="172"/>
      <c r="D63" s="172"/>
      <c r="E63" s="172">
        <f>'将来負担比率（分子）の構造'!J$44</f>
        <v>99</v>
      </c>
      <c r="F63" s="172"/>
      <c r="G63" s="172"/>
      <c r="H63" s="172">
        <f>'将来負担比率（分子）の構造'!K$44</f>
        <v>92</v>
      </c>
      <c r="I63" s="172"/>
      <c r="J63" s="172"/>
      <c r="K63" s="172">
        <f>'将来負担比率（分子）の構造'!L$44</f>
        <v>81</v>
      </c>
      <c r="L63" s="172"/>
      <c r="M63" s="172"/>
      <c r="N63" s="172">
        <f>'将来負担比率（分子）の構造'!M$44</f>
        <v>78</v>
      </c>
      <c r="O63" s="172"/>
      <c r="P63" s="172"/>
    </row>
    <row r="64" spans="1:16" x14ac:dyDescent="0.2">
      <c r="A64" s="172" t="s">
        <v>33</v>
      </c>
      <c r="B64" s="172">
        <f>'将来負担比率（分子）の構造'!I$43</f>
        <v>4052</v>
      </c>
      <c r="C64" s="172"/>
      <c r="D64" s="172"/>
      <c r="E64" s="172">
        <f>'将来負担比率（分子）の構造'!J$43</f>
        <v>3832</v>
      </c>
      <c r="F64" s="172"/>
      <c r="G64" s="172"/>
      <c r="H64" s="172">
        <f>'将来負担比率（分子）の構造'!K$43</f>
        <v>3723</v>
      </c>
      <c r="I64" s="172"/>
      <c r="J64" s="172"/>
      <c r="K64" s="172">
        <f>'将来負担比率（分子）の構造'!L$43</f>
        <v>3543</v>
      </c>
      <c r="L64" s="172"/>
      <c r="M64" s="172"/>
      <c r="N64" s="172">
        <f>'将来負担比率（分子）の構造'!M$43</f>
        <v>3259</v>
      </c>
      <c r="O64" s="172"/>
      <c r="P64" s="172"/>
    </row>
    <row r="65" spans="1:16" x14ac:dyDescent="0.2">
      <c r="A65" s="172" t="s">
        <v>32</v>
      </c>
      <c r="B65" s="172">
        <f>'将来負担比率（分子）の構造'!I$42</f>
        <v>9</v>
      </c>
      <c r="C65" s="172"/>
      <c r="D65" s="172"/>
      <c r="E65" s="172">
        <f>'将来負担比率（分子）の構造'!J$42</f>
        <v>5</v>
      </c>
      <c r="F65" s="172"/>
      <c r="G65" s="172"/>
      <c r="H65" s="172">
        <f>'将来負担比率（分子）の構造'!K$42</f>
        <v>1</v>
      </c>
      <c r="I65" s="172"/>
      <c r="J65" s="172"/>
      <c r="K65" s="172">
        <f>'将来負担比率（分子）の構造'!L$42</f>
        <v>1</v>
      </c>
      <c r="L65" s="172"/>
      <c r="M65" s="172"/>
      <c r="N65" s="172">
        <f>'将来負担比率（分子）の構造'!M$42</f>
        <v>0</v>
      </c>
      <c r="O65" s="172"/>
      <c r="P65" s="172"/>
    </row>
    <row r="66" spans="1:16" x14ac:dyDescent="0.2">
      <c r="A66" s="172" t="s">
        <v>31</v>
      </c>
      <c r="B66" s="172">
        <f>'将来負担比率（分子）の構造'!I$41</f>
        <v>9757</v>
      </c>
      <c r="C66" s="172"/>
      <c r="D66" s="172"/>
      <c r="E66" s="172">
        <f>'将来負担比率（分子）の構造'!J$41</f>
        <v>9925</v>
      </c>
      <c r="F66" s="172"/>
      <c r="G66" s="172"/>
      <c r="H66" s="172">
        <f>'将来負担比率（分子）の構造'!K$41</f>
        <v>10545</v>
      </c>
      <c r="I66" s="172"/>
      <c r="J66" s="172"/>
      <c r="K66" s="172">
        <f>'将来負担比率（分子）の構造'!L$41</f>
        <v>10894</v>
      </c>
      <c r="L66" s="172"/>
      <c r="M66" s="172"/>
      <c r="N66" s="172">
        <f>'将来負担比率（分子）の構造'!M$41</f>
        <v>10927</v>
      </c>
      <c r="O66" s="172"/>
      <c r="P66" s="172"/>
    </row>
    <row r="67" spans="1:16" x14ac:dyDescent="0.2">
      <c r="A67" s="172" t="s">
        <v>75</v>
      </c>
      <c r="B67" s="172" t="e">
        <f>NA()</f>
        <v>#N/A</v>
      </c>
      <c r="C67" s="172">
        <f>IF(ISNUMBER('将来負担比率（分子）の構造'!I$53), IF('将来負担比率（分子）の構造'!I$53 &lt; 0, 0, '将来負担比率（分子）の構造'!I$53), NA())</f>
        <v>1473</v>
      </c>
      <c r="D67" s="172" t="e">
        <f>NA()</f>
        <v>#N/A</v>
      </c>
      <c r="E67" s="172" t="e">
        <f>NA()</f>
        <v>#N/A</v>
      </c>
      <c r="F67" s="172">
        <f>IF(ISNUMBER('将来負担比率（分子）の構造'!J$53), IF('将来負担比率（分子）の構造'!J$53 &lt; 0, 0, '将来負担比率（分子）の構造'!J$53), NA())</f>
        <v>1442</v>
      </c>
      <c r="G67" s="172" t="e">
        <f>NA()</f>
        <v>#N/A</v>
      </c>
      <c r="H67" s="172" t="e">
        <f>NA()</f>
        <v>#N/A</v>
      </c>
      <c r="I67" s="172">
        <f>IF(ISNUMBER('将来負担比率（分子）の構造'!K$53), IF('将来負担比率（分子）の構造'!K$53 &lt; 0, 0, '将来負担比率（分子）の構造'!K$53), NA())</f>
        <v>1674</v>
      </c>
      <c r="J67" s="172" t="e">
        <f>NA()</f>
        <v>#N/A</v>
      </c>
      <c r="K67" s="172" t="e">
        <f>NA()</f>
        <v>#N/A</v>
      </c>
      <c r="L67" s="172">
        <f>IF(ISNUMBER('将来負担比率（分子）の構造'!L$53), IF('将来負担比率（分子）の構造'!L$53 &lt; 0, 0, '将来負担比率（分子）の構造'!L$53), NA())</f>
        <v>1907</v>
      </c>
      <c r="M67" s="172" t="e">
        <f>NA()</f>
        <v>#N/A</v>
      </c>
      <c r="N67" s="172" t="e">
        <f>NA()</f>
        <v>#N/A</v>
      </c>
      <c r="O67" s="172">
        <f>IF(ISNUMBER('将来負担比率（分子）の構造'!M$53), IF('将来負担比率（分子）の構造'!M$53 &lt; 0, 0, '将来負担比率（分子）の構造'!M$53), NA())</f>
        <v>1536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620</v>
      </c>
      <c r="C72" s="176">
        <f>基金残高に係る経年分析!G55</f>
        <v>620</v>
      </c>
      <c r="D72" s="176">
        <f>基金残高に係る経年分析!H55</f>
        <v>620</v>
      </c>
    </row>
    <row r="73" spans="1:16" x14ac:dyDescent="0.2">
      <c r="A73" s="175" t="s">
        <v>78</v>
      </c>
      <c r="B73" s="176">
        <f>基金残高に係る経年分析!F56</f>
        <v>953</v>
      </c>
      <c r="C73" s="176">
        <f>基金残高に係る経年分析!G56</f>
        <v>926</v>
      </c>
      <c r="D73" s="176">
        <f>基金残高に係る経年分析!H56</f>
        <v>1074</v>
      </c>
    </row>
    <row r="74" spans="1:16" x14ac:dyDescent="0.2">
      <c r="A74" s="175" t="s">
        <v>79</v>
      </c>
      <c r="B74" s="176">
        <f>基金残高に係る経年分析!F57</f>
        <v>1725</v>
      </c>
      <c r="C74" s="176">
        <f>基金残高に係る経年分析!G57</f>
        <v>1728</v>
      </c>
      <c r="D74" s="176">
        <f>基金残高に係る経年分析!H57</f>
        <v>1804</v>
      </c>
    </row>
  </sheetData>
  <sheetProtection algorithmName="SHA-512" hashValue="cayIddEgTERPc3/7v8EJRXa+/eEhWO8ml2loU8rZTfrBxf/Tqi8d4eMYxlFNsqBTO7AZt+VR6tGKtxvhwHGasQ==" saltValue="2q+t52fonKElOCpFC6KNe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dcterms:created xsi:type="dcterms:W3CDTF">2023-02-20T06:35:03Z</dcterms:created>
  <dcterms:modified xsi:type="dcterms:W3CDTF">2023-10-17T09:50:28Z</dcterms:modified>
  <cp:category/>
</cp:coreProperties>
</file>