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03\共有フォルダ\企画財政課\財政管理担当\財政係\財政係\財政係\決算統計\Ｈ28\情報公開\"/>
    </mc:Choice>
  </mc:AlternateContent>
  <bookViews>
    <workbookView xWindow="240" yWindow="60" windowWidth="14940" windowHeight="7875" tabRatio="8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AM35" i="9"/>
  <c r="C35" i="9"/>
  <c r="CO34" i="9"/>
  <c r="BW34" i="9"/>
  <c r="BW35" i="9" s="1"/>
  <c r="BW36" i="9" s="1"/>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<sst xmlns="http://schemas.openxmlformats.org/spreadsheetml/2006/main" count="1005" uniqueCount="560">
  <si>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</si>
  <si>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</si>
  <si>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</si>
  <si>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</si>
  <si>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</si>
  <si>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</si>
  <si>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</si>
  <si>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</si>
  <si>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</si>
  <si>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</si>
  <si>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</si>
  <si>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</si>
  <si>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</si>
  <si>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</si>
  <si>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</si>
  <si>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</si>
  <si>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</si>
  <si>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</si>
  <si>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</si>
  <si>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</si>
  <si>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</si>
  <si>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</si>
  <si>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</si>
  <si>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</si>
  <si>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</si>
  <si>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</si>
  <si>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</si>
  <si>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</si>
  <si>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</si>
  <si>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</si>
  <si>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</si>
  <si>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</si>
  <si>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</si>
  <si>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</si>
  <si>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</si>
  <si>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</si>
  <si>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</si>
  <si>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</si>
  <si>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</si>
  <si>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</si>
  <si>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</si>
  <si>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</si>
  <si>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</si>
  <si>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</si>
  <si>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</si>
  <si>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</si>
  <si>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</si>
  <si>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</si>
  <si>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</si>
  <si>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</si>
  <si>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</si>
  <si>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</si>
  <si>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</si>
  <si>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</si>
  <si>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</si>
  <si>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</si>
  <si>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</si>
  <si>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</si>
  <si>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</si>
  <si>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</si>
  <si>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</si>
  <si>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</si>
  <si>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</si>
  <si>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</si>
  <si>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</si>
  <si>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</si>
  <si>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</si>
  <si>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</si>
  <si>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</si>
  <si>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</si>
  <si>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</si>
  <si>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</si>
  <si>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</si>
  <si>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</si>
  <si>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</si>
  <si>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</si>
  <si>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</si>
  <si>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</si>
  <si>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</si>
  <si>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</si>
  <si>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</si>
  <si>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</si>
  <si>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</si>
  <si>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</si>
  <si>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</si>
  <si>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</si>
  <si>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</si>
  <si>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</si>
  <si>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</si>
  <si>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</si>
  <si>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</si>
  <si>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</si>
  <si>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</si>
  <si>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</si>
  <si>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</si>
  <si>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</si>
  <si>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</si>
  <si>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</si>
  <si>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</si>
  <si>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</si>
  <si>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</si>
  <si>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</si>
  <si>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</si>
  <si>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</si>
  <si>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</si>
  <si>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</si>
  <si>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</si>
  <si>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</si>
  <si>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</si>
  <si>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</si>
  <si>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</si>
  <si>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</si>
  <si>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</si>
  <si>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</si>
  <si>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</si>
  <si>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</si>
  <si>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</si>
  <si>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</si>
  <si>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</si>
  <si>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</si>
  <si>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</si>
  <si>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</si>
  <si>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</si>
  <si>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</si>
  <si>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</si>
  <si>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</si>
  <si>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</si>
  <si>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</si>
  <si>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</si>
  <si>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</si>
  <si>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</si>
  <si>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</si>
  <si>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</si>
  <si>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</si>
  <si>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</si>
  <si>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</si>
  <si>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</si>
  <si>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</si>
  <si>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</si>
  <si>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</si>
  <si>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</si>
  <si>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</si>
  <si>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</si>
  <si>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</si>
  <si>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</si>
  <si>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</si>
  <si>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</si>
  <si>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</si>
  <si>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</si>
  <si>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</si>
  <si>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</si>
  <si>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</si>
  <si>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</si>
  <si>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</si>
  <si>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</si>
  <si>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</si>
  <si>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</si>
  <si>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</si>
  <si>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</si>
  <si>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</si>
  <si>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</si>
  <si>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</si>
  <si>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</si>
  <si>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</si>
  <si>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</si>
  <si>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</si>
  <si>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</si>
  <si>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</si>
  <si>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</si>
  <si>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</si>
  <si>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</si>
  <si>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</si>
  <si>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</si>
  <si>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</si>
  <si>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</si>
  <si>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</si>
  <si>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</si>
  <si>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</si>
  <si>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</si>
  <si>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</si>
  <si>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</si>
  <si>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</si>
  <si>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</si>
  <si>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</si>
  <si>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</si>
  <si>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</si>
  <si>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</si>
  <si>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</si>
  <si>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</si>
  <si>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</si>
  <si>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</si>
  <si>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</si>
  <si>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</si>
  <si>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</si>
  <si>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</si>
  <si>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</si>
  <si>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</si>
  <si>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</si>
  <si>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島根県飯南町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</si>
  <si>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</si>
  <si>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</si>
  <si>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</si>
  <si>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</si>
  <si>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</si>
  <si>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</si>
  <si>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</si>
  <si>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</si>
  <si>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</si>
  <si>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</si>
  <si>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</si>
  <si>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</si>
  <si>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</si>
  <si>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</si>
  <si>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</si>
  <si>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</si>
  <si>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</si>
  <si>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</si>
  <si>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</si>
  <si>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</si>
  <si>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</si>
  <si>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</si>
  <si>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</si>
  <si>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</si>
  <si>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</si>
  <si>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</si>
  <si>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</si>
  <si>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</si>
  <si>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</si>
  <si>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</si>
  <si>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</si>
  <si>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</si>
  <si>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</si>
  <si>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</si>
  <si>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</si>
  <si>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</si>
  <si>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</si>
  <si>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</si>
  <si>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</si>
  <si>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</si>
  <si>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</si>
  <si>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</si>
  <si>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</si>
  <si>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</si>
  <si>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</si>
  <si>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</si>
  <si>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</si>
  <si>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</si>
  <si>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</si>
  <si>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</si>
  <si>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</si>
  <si>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</si>
  <si>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</si>
  <si>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</si>
  <si>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</si>
  <si>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</si>
  <si>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</si>
  <si>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</si>
  <si>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</si>
  <si>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</si>
  <si>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</si>
  <si>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</si>
  <si>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</si>
  <si>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</si>
  <si>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</si>
  <si>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</si>
  <si>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</si>
  <si>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</si>
  <si>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</si>
  <si>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</si>
  <si>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</si>
  <si>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</si>
  <si>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</si>
  <si>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</si>
  <si>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</si>
  <si>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</si>
  <si>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</si>
  <si>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</si>
  <si>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</si>
  <si>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</si>
  <si>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</si>
  <si>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</si>
  <si>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</si>
  <si>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</si>
  <si>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</si>
  <si>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</si>
  <si>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</si>
  <si>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</si>
  <si>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</si>
  <si>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</si>
  <si>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</si>
  <si>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</si>
  <si>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</si>
  <si>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</si>
  <si>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</si>
  <si>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</si>
  <si>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</si>
  <si>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</si>
  <si>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</si>
  <si>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</si>
  <si>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</si>
  <si>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</si>
  <si>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</si>
  <si>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</si>
  <si>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</si>
  <si>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</si>
  <si>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</si>
  <si>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</si>
  <si>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</si>
  <si>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</si>
  <si>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</si>
  <si>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</si>
  <si>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</si>
  <si>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</si>
  <si>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</si>
  <si>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</si>
  <si>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</si>
  <si>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</si>
  <si>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</si>
  <si>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</si>
  <si>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</si>
  <si>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</si>
  <si>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</si>
  <si>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</si>
  <si>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</si>
  <si>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</si>
  <si>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</si>
  <si>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</si>
  <si>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</si>
  <si>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</si>
  <si>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</si>
  <si>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</si>
  <si>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</si>
  <si>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</si>
  <si>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</si>
  <si>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</si>
  <si>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</si>
  <si>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</si>
  <si>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</si>
  <si>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</si>
  <si>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</si>
  <si>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</si>
  <si>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</si>
  <si>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</si>
  <si>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</si>
  <si>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</si>
  <si>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</si>
  <si>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</si>
  <si>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島根県飯南町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</si>
  <si>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</si>
  <si>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</si>
  <si>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</si>
  <si>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</si>
  <si>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</si>
  <si>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</si>
  <si>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</si>
  <si>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</si>
  <si>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</si>
  <si>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</si>
  <si>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</si>
  <si>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</si>
  <si>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</si>
  <si>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</si>
  <si>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</si>
  <si>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</si>
  <si>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</si>
  <si>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</si>
  <si>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</si>
  <si>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</si>
  <si>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</si>
  <si>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</si>
  <si>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</si>
  <si>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</si>
  <si>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</si>
  <si>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</si>
  <si>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</si>
  <si>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</si>
  <si>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</si>
  <si>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</si>
  <si>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</si>
  <si>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</si>
  <si>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</si>
  <si>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</si>
  <si>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後期高齢者医療事業会計</t>
    <phoneticPr fontId="5"/>
  </si>
  <si>
    <t>介護サービス事業特別会計</t>
    <phoneticPr fontId="5"/>
  </si>
  <si>
    <t>飯南病院事業会計</t>
    <phoneticPr fontId="5"/>
  </si>
  <si>
    <t>法適用企業</t>
    <phoneticPr fontId="5"/>
  </si>
  <si>
    <t>簡易水道事業会計</t>
    <phoneticPr fontId="5"/>
  </si>
  <si>
    <t>法非適用企業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</si>
  <si>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</si>
  <si>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</si>
  <si>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</si>
  <si>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</si>
  <si>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</si>
  <si>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</si>
  <si>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</si>
  <si>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</si>
  <si>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</si>
  <si>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</si>
  <si>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</si>
  <si>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</si>
  <si>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</si>
  <si>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</si>
  <si>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</si>
  <si>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</si>
  <si>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</si>
  <si>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</si>
  <si>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</si>
  <si>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</si>
  <si>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</si>
  <si>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</si>
  <si>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</si>
  <si>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</si>
  <si>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</si>
  <si>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</si>
  <si>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</si>
  <si>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</si>
  <si>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</si>
  <si>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</si>
  <si>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</si>
  <si>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</si>
  <si>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</si>
  <si>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</si>
  <si>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</si>
  <si>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</si>
  <si>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</si>
  <si>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</si>
  <si>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</si>
  <si>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</si>
  <si>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</si>
  <si>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</si>
  <si>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</si>
  <si>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</si>
  <si>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</si>
  <si>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</si>
  <si>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</si>
  <si>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</si>
  <si>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</si>
  <si>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</si>
  <si>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</si>
  <si>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</si>
  <si>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</si>
  <si>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</si>
  <si>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</si>
  <si>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</si>
  <si>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</si>
  <si>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</si>
  <si>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</si>
  <si>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</si>
  <si>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</si>
  <si>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</si>
  <si>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</si>
  <si>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</si>
  <si>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</si>
  <si>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</si>
  <si>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</si>
  <si>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</si>
  <si>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</si>
  <si>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</si>
  <si>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</si>
  <si>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</si>
  <si>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</si>
  <si>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</si>
  <si>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</si>
  <si>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</si>
  <si>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</si>
  <si>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</si>
  <si>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</si>
  <si>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</si>
  <si>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</si>
  <si>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</si>
  <si>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</si>
  <si>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</si>
  <si>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</si>
  <si>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</si>
  <si>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</si>
  <si>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</si>
  <si>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</si>
  <si>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</si>
  <si>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</si>
  <si>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</si>
  <si>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</si>
  <si>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</si>
  <si>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</si>
  <si>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</si>
  <si>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</si>
  <si>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</si>
  <si>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</si>
  <si>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</si>
  <si>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</si>
  <si>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</si>
  <si>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</si>
  <si>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</si>
  <si>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</si>
  <si>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</si>
  <si>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</si>
  <si>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</si>
  <si>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</si>
  <si>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</si>
  <si>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</si>
  <si>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</si>
  <si>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</si>
  <si>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</si>
  <si>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</si>
  <si>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</si>
  <si>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</si>
  <si>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</si>
  <si>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</si>
  <si>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</si>
  <si>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</si>
  <si>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</si>
  <si>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</si>
  <si>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</si>
  <si>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</si>
  <si>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</si>
  <si>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</si>
  <si>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</si>
  <si>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</si>
  <si>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</si>
  <si>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</si>
  <si>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</si>
  <si>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</si>
  <si>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</si>
  <si>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</si>
  <si>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</si>
  <si>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</si>
  <si>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</si>
  <si>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</si>
  <si>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</si>
  <si>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</si>
  <si>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</si>
  <si>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</si>
  <si>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</si>
  <si>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飯南病院事業会計</t>
  </si>
  <si>
    <t>一般会計</t>
  </si>
  <si>
    <t>下水道事業会計</t>
  </si>
  <si>
    <t>簡易水道事業会計</t>
  </si>
  <si>
    <t>介護サービス事業特別会計</t>
  </si>
  <si>
    <t>後期高齢者医療事業会計</t>
  </si>
  <si>
    <t>国民健康保険事業特別会計</t>
  </si>
  <si>
    <t>その他会計（赤字）</t>
  </si>
  <si>
    <t>その他会計（黒字）</t>
  </si>
  <si>
    <t>-</t>
    <phoneticPr fontId="2"/>
  </si>
  <si>
    <t>雲南広域連合（消防分）</t>
    <rPh sb="0" eb="2">
      <t>ウンナン</t>
    </rPh>
    <rPh sb="2" eb="4">
      <t>コウイキ</t>
    </rPh>
    <rPh sb="4" eb="6">
      <t>レンゴウ</t>
    </rPh>
    <rPh sb="7" eb="9">
      <t>ショウボウ</t>
    </rPh>
    <rPh sb="9" eb="10">
      <t>ブン</t>
    </rPh>
    <phoneticPr fontId="2"/>
  </si>
  <si>
    <t>雲南広域連合（環境衛生分）</t>
    <rPh sb="0" eb="2">
      <t>ウンナン</t>
    </rPh>
    <rPh sb="2" eb="4">
      <t>コウイキ</t>
    </rPh>
    <rPh sb="4" eb="6">
      <t>レンゴウ</t>
    </rPh>
    <rPh sb="7" eb="9">
      <t>カンキョウ</t>
    </rPh>
    <rPh sb="9" eb="11">
      <t>エイセイ</t>
    </rPh>
    <rPh sb="11" eb="12">
      <t>ブン</t>
    </rPh>
    <phoneticPr fontId="2"/>
  </si>
  <si>
    <t>雲南市・飯南町事務組合</t>
    <rPh sb="0" eb="3">
      <t>ウンナンシ</t>
    </rPh>
    <rPh sb="4" eb="7">
      <t>イイナンチョウ</t>
    </rPh>
    <rPh sb="7" eb="9">
      <t>ジム</t>
    </rPh>
    <rPh sb="9" eb="11">
      <t>クミアイ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</si>
  <si>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</si>
  <si>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</si>
  <si>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</si>
  <si>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</si>
  <si>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</si>
  <si>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</si>
  <si>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</si>
  <si>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</si>
  <si>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</si>
  <si>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</si>
  <si>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</si>
  <si>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</si>
  <si>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</si>
  <si>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類似団体平均と比較すると、将来負担比率は類似団体平均より高く、有形固定資産減価償却率は類似団体平均より低い状況です。今後、本指標はグラフ右下に向って推移していくと思われますが、新規発行の起債の抑制や繰上償還による地方債残高の減少、インフラ資産も含めた公共施設の計画的な更新や統廃合・複合化・多機能化を進めることで、有形固定資産減価償却率の上昇をできる限り抑えながら、将来負担比率の減少に努めていきます。</t>
    <phoneticPr fontId="5"/>
  </si>
  <si>
    <t>　将来負担比率、実質公債費比率ともに類似団体平均を上回る状態が続いていますが、概ね減少傾向です。しかし、平成30～31年度には超高速情報通信網(光)の整備や来島拠点複合施設の整備などを控え、今後、地方債残高が増加する見込みであり、両指標とも上昇する可能性が高いです。今後も計画的な繰上償還や起債の新規発行の抑制を行い、両指標の改善に努めていきます。</t>
    <rPh sb="52" eb="54">
      <t>ヘイセイ</t>
    </rPh>
    <rPh sb="59" eb="61">
      <t>ネンド</t>
    </rPh>
    <rPh sb="63" eb="66">
      <t>チョウコウソク</t>
    </rPh>
    <rPh sb="66" eb="68">
      <t>ジョウホウ</t>
    </rPh>
    <rPh sb="68" eb="71">
      <t>ツウシンモウ</t>
    </rPh>
    <rPh sb="72" eb="73">
      <t>ヒカリ</t>
    </rPh>
    <rPh sb="75" eb="77">
      <t>セイビ</t>
    </rPh>
    <rPh sb="78" eb="80">
      <t>キジマ</t>
    </rPh>
    <rPh sb="80" eb="82">
      <t>キョテン</t>
    </rPh>
    <rPh sb="82" eb="84">
      <t>フクゴウ</t>
    </rPh>
    <rPh sb="84" eb="86">
      <t>シセツ</t>
    </rPh>
    <rPh sb="87" eb="89">
      <t>セイビ</t>
    </rPh>
    <rPh sb="92" eb="93">
      <t>ヒカ</t>
    </rPh>
    <rPh sb="95" eb="97">
      <t>コンゴ</t>
    </rPh>
    <rPh sb="98" eb="101">
      <t>チホウサイ</t>
    </rPh>
    <rPh sb="101" eb="103">
      <t>ザンダカ</t>
    </rPh>
    <rPh sb="104" eb="106">
      <t>ゾウカ</t>
    </rPh>
    <rPh sb="108" eb="110">
      <t>ミコ</t>
    </rPh>
    <rPh sb="115" eb="116">
      <t>リョウ</t>
    </rPh>
    <rPh sb="116" eb="118">
      <t>シヒョウ</t>
    </rPh>
    <rPh sb="120" eb="122">
      <t>ジョウショウ</t>
    </rPh>
    <rPh sb="124" eb="127">
      <t>カノウセイ</t>
    </rPh>
    <rPh sb="128" eb="129">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</si>
</sst>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193302</c:v>
                </c:pt>
                <c:pt idx="1">
                  <c:v>194354</c:v>
                </c:pt>
                <c:pt idx="2">
                  <c:v>285079</c:v>
                </c:pt>
                <c:pt idx="3">
                  <c:v>507778</c:v>
                </c:pt>
                <c:pt idx="4">
                  <c:v>408030</c:v>
                </c:pt>
              </c:numCache>
            </c:numRef>
          </c:val>
          <c:smooth val="0"/>
        </c:ser>
        <c:dLbls>
          <c:showLegendKey val="0"/>
          <c:showVal val="0"/>
          <c:showCatName val="0"/>
          <c:showSerName val="0"/>
          <c:showPercent val="0"/>
          <c:showBubbleSize val="0"/>
        </c:dLbls>
        <c:marker val="1"/>
        <c:smooth val="0"/>
        <c:axId val="178600616"/>
        <c:axId val="178601000"/>
      </c:lineChart>
      <c:catAx>
        <c:axId val="178600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601000"/>
        <c:crosses val="autoZero"/>
        <c:auto val="1"/>
        <c:lblAlgn val="ctr"/>
        <c:lblOffset val="100"/>
        <c:tickLblSkip val="1"/>
        <c:tickMarkSkip val="1"/>
        <c:noMultiLvlLbl val="0"/>
      </c:catAx>
      <c:valAx>
        <c:axId val="17860100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600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1.99</c:v>
                </c:pt>
                <c:pt idx="1">
                  <c:v>2.75</c:v>
                </c:pt>
                <c:pt idx="2">
                  <c:v>1.2</c:v>
                </c:pt>
                <c:pt idx="3">
                  <c:v>2.77</c:v>
                </c:pt>
                <c:pt idx="4">
                  <c:v>1.94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14.1</c:v>
                </c:pt>
                <c:pt idx="1">
                  <c:v>14.03</c:v>
                </c:pt>
                <c:pt idx="2">
                  <c:v>14.25</c:v>
                </c:pt>
                <c:pt idx="3">
                  <c:v>14.29</c:v>
                </c:pt>
                <c:pt idx="4">
                  <c:v>14.89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5076976"/>
        <c:axId val="459959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8.94</c:v>
                </c:pt>
                <c:pt idx="1">
                  <c:v>8.75</c:v>
                </c:pt>
                <c:pt idx="2">
                  <c:v>6.51</c:v>
                </c:pt>
                <c:pt idx="3">
                  <c:v>9.48</c:v>
                </c:pt>
                <c:pt idx="4">
                  <c:v>4.17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5076976"/>
        <c:axId val="459959520"/>
      </c:lineChart>
      <c:catAx>
        <c:axId val="45507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9959520"/>
        <c:crosses val="autoZero"/>
        <c:auto val="1"/>
        <c:lblAlgn val="ctr"/>
        <c:lblOffset val="100"/>
        <c:tickLblSkip val="1"/>
        <c:tickMarkSkip val="1"/>
        <c:noMultiLvlLbl val="0"/>
      </c:catAx>
      <c:valAx>
        <c:axId val="45995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07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0.24</c:v>
                </c:pt>
                <c:pt idx="2">
                  <c:v>#N/A</c:v>
                </c:pt>
                <c:pt idx="3">
                  <c:v>0.61</c:v>
                </c:pt>
                <c:pt idx="4">
                  <c:v>#N/A</c:v>
                </c:pt>
                <c:pt idx="5">
                  <c:v>0.19</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0.1</c:v>
                </c:pt>
                <c:pt idx="4">
                  <c:v>#N/A</c:v>
                </c:pt>
                <c:pt idx="5">
                  <c:v>0.02</c:v>
                </c:pt>
                <c:pt idx="6">
                  <c:v>#N/A</c:v>
                </c:pt>
                <c:pt idx="7">
                  <c:v>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0.01</c:v>
                </c:pt>
                <c:pt idx="4">
                  <c:v>#N/A</c:v>
                </c:pt>
                <c:pt idx="5">
                  <c:v>0.1</c:v>
                </c:pt>
                <c:pt idx="6">
                  <c:v>#N/A</c:v>
                </c:pt>
                <c:pt idx="7">
                  <c:v>0.02</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0.08</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0.04</c:v>
                </c:pt>
                <c:pt idx="4">
                  <c:v>#N/A</c:v>
                </c:pt>
                <c:pt idx="5">
                  <c:v>0.11</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1.98</c:v>
                </c:pt>
                <c:pt idx="2">
                  <c:v>#N/A</c:v>
                </c:pt>
                <c:pt idx="3">
                  <c:v>2.75</c:v>
                </c:pt>
                <c:pt idx="4">
                  <c:v>#N/A</c:v>
                </c:pt>
                <c:pt idx="5">
                  <c:v>1.19</c:v>
                </c:pt>
                <c:pt idx="6">
                  <c:v>#N/A</c:v>
                </c:pt>
                <c:pt idx="7">
                  <c:v>2.77</c:v>
                </c:pt>
                <c:pt idx="8">
                  <c:v>#N/A</c:v>
                </c:pt>
                <c:pt idx="9">
                  <c:v>1.93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飯南病院事業会計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4.7699999999999996</c:v>
                </c:pt>
                <c:pt idx="2">
                  <c:v>#N/A</c:v>
                </c:pt>
                <c:pt idx="3">
                  <c:v>4.72</c:v>
                </c:pt>
                <c:pt idx="4">
                  <c:v>#N/A</c:v>
                </c:pt>
                <c:pt idx="5">
                  <c:v>4.68</c:v>
                </c:pt>
                <c:pt idx="6">
                  <c:v>#N/A</c:v>
                </c:pt>
                <c:pt idx="7">
                  <c:v>6.96</c:v>
                </c:pt>
                <c:pt idx="8">
                  <c:v>#N/A</c:v>
                </c:pt>
                <c:pt idx="9">
                  <c:v>8.64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6255080"/>
        <c:axId val="460258840"/>
      </c:barChart>
      <c:catAx>
        <c:axId val="26625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258840"/>
        <c:crosses val="autoZero"/>
        <c:auto val="1"/>
        <c:lblAlgn val="ctr"/>
        <c:lblOffset val="100"/>
        <c:tickLblSkip val="1"/>
        <c:tickMarkSkip val="1"/>
        <c:noMultiLvlLbl val="0"/>
      </c:catAx>
      <c:valAx>
        <c:axId val="460258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255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1228</c:v>
                </c:pt>
                <c:pt idx="5">
                  <c:v>1256</c:v>
                </c:pt>
                <c:pt idx="8">
                  <c:v>1269</c:v>
                </c:pt>
                <c:pt idx="11">
                  <c:v>1245</c:v>
                </c:pt>
                <c:pt idx="14">
                  <c:v>1188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c:v>
                </c:pt>
                <c:pt idx="3">
                  <c:v>26</c:v>
                </c:pt>
                <c:pt idx="6">
                  <c:v>24</c:v>
                </c:pt>
                <c:pt idx="9">
                  <c:v>25</c:v>
                </c:pt>
                <c:pt idx="12">
                  <c:v>20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44</c:v>
                </c:pt>
                <c:pt idx="3">
                  <c:v>45</c:v>
                </c:pt>
                <c:pt idx="6">
                  <c:v>43</c:v>
                </c:pt>
                <c:pt idx="9">
                  <c:v>48</c:v>
                </c:pt>
                <c:pt idx="12">
                  <c:v>40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365</c:v>
                </c:pt>
                <c:pt idx="3">
                  <c:v>361</c:v>
                </c:pt>
                <c:pt idx="6">
                  <c:v>336</c:v>
                </c:pt>
                <c:pt idx="9">
                  <c:v>321</c:v>
                </c:pt>
                <c:pt idx="12">
                  <c:v>308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1298</c:v>
                </c:pt>
                <c:pt idx="3">
                  <c:v>1219</c:v>
                </c:pt>
                <c:pt idx="6">
                  <c:v>1273</c:v>
                </c:pt>
                <c:pt idx="9">
                  <c:v>1098</c:v>
                </c:pt>
                <c:pt idx="12">
                  <c:v>1082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52299112"/>
        <c:axId val="45779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508</c:v>
                </c:pt>
                <c:pt idx="2">
                  <c:v>#N/A</c:v>
                </c:pt>
                <c:pt idx="3">
                  <c:v>#N/A</c:v>
                </c:pt>
                <c:pt idx="4">
                  <c:v>395</c:v>
                </c:pt>
                <c:pt idx="5">
                  <c:v>#N/A</c:v>
                </c:pt>
                <c:pt idx="6">
                  <c:v>#N/A</c:v>
                </c:pt>
                <c:pt idx="7">
                  <c:v>407</c:v>
                </c:pt>
                <c:pt idx="8">
                  <c:v>#N/A</c:v>
                </c:pt>
                <c:pt idx="9">
                  <c:v>#N/A</c:v>
                </c:pt>
                <c:pt idx="10">
                  <c:v>247</c:v>
                </c:pt>
                <c:pt idx="11">
                  <c:v>#N/A</c:v>
                </c:pt>
                <c:pt idx="12">
                  <c:v>#N/A</c:v>
                </c:pt>
                <c:pt idx="13">
                  <c:v>262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52299112"/>
        <c:axId val="457799120"/>
      </c:lineChart>
      <c:catAx>
        <c:axId val="45229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799120"/>
        <c:crosses val="autoZero"/>
        <c:auto val="1"/>
        <c:lblAlgn val="ctr"/>
        <c:lblOffset val="100"/>
        <c:tickLblSkip val="1"/>
        <c:tickMarkSkip val="1"/>
        <c:noMultiLvlLbl val="0"/>
      </c:catAx>
      <c:valAx>
        <c:axId val="45779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29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10248</c:v>
                </c:pt>
                <c:pt idx="5">
                  <c:v>9883</c:v>
                </c:pt>
                <c:pt idx="8">
                  <c:v>9516</c:v>
                </c:pt>
                <c:pt idx="11">
                  <c:v>9947</c:v>
                </c:pt>
                <c:pt idx="14">
                  <c:v>10564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494</c:v>
                </c:pt>
                <c:pt idx="5">
                  <c:v>514</c:v>
                </c:pt>
                <c:pt idx="8">
                  <c:v>376</c:v>
                </c:pt>
                <c:pt idx="11">
                  <c:v>186</c:v>
                </c:pt>
                <c:pt idx="14">
                  <c:v>137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2686</c:v>
                </c:pt>
                <c:pt idx="5">
                  <c:v>2652</c:v>
                </c:pt>
                <c:pt idx="8">
                  <c:v>2602</c:v>
                </c:pt>
                <c:pt idx="11">
                  <c:v>2614</c:v>
                </c:pt>
                <c:pt idx="14">
                  <c:v>2611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795</c:v>
                </c:pt>
                <c:pt idx="3">
                  <c:v>731</c:v>
                </c:pt>
                <c:pt idx="6">
                  <c:v>732</c:v>
                </c:pt>
                <c:pt idx="9">
                  <c:v>680</c:v>
                </c:pt>
                <c:pt idx="12">
                  <c:v>620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256</c:v>
                </c:pt>
                <c:pt idx="3">
                  <c:v>229</c:v>
                </c:pt>
                <c:pt idx="6">
                  <c:v>201</c:v>
                </c:pt>
                <c:pt idx="9">
                  <c:v>169</c:v>
                </c:pt>
                <c:pt idx="12">
                  <c:v>148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4523</c:v>
                </c:pt>
                <c:pt idx="3">
                  <c:v>4384</c:v>
                </c:pt>
                <c:pt idx="6">
                  <c:v>4280</c:v>
                </c:pt>
                <c:pt idx="9">
                  <c:v>4289</c:v>
                </c:pt>
                <c:pt idx="12">
                  <c:v>4236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147</c:v>
                </c:pt>
                <c:pt idx="3">
                  <c:v>542</c:v>
                </c:pt>
                <c:pt idx="6">
                  <c:v>66</c:v>
                </c:pt>
                <c:pt idx="9">
                  <c:v>31</c:v>
                </c:pt>
                <c:pt idx="12">
                  <c:v>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9970</c:v>
                </c:pt>
                <c:pt idx="3">
                  <c:v>9243</c:v>
                </c:pt>
                <c:pt idx="6">
                  <c:v>8657</c:v>
                </c:pt>
                <c:pt idx="9">
                  <c:v>9316</c:v>
                </c:pt>
                <c:pt idx="12">
                  <c:v>9732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7014976"/>
        <c:axId val="45656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2263</c:v>
                </c:pt>
                <c:pt idx="2">
                  <c:v>#N/A</c:v>
                </c:pt>
                <c:pt idx="3">
                  <c:v>#N/A</c:v>
                </c:pt>
                <c:pt idx="4">
                  <c:v>2081</c:v>
                </c:pt>
                <c:pt idx="5">
                  <c:v>#N/A</c:v>
                </c:pt>
                <c:pt idx="6">
                  <c:v>#N/A</c:v>
                </c:pt>
                <c:pt idx="7">
                  <c:v>1443</c:v>
                </c:pt>
                <c:pt idx="8">
                  <c:v>#N/A</c:v>
                </c:pt>
                <c:pt idx="9">
                  <c:v>#N/A</c:v>
                </c:pt>
                <c:pt idx="10">
                  <c:v>1737</c:v>
                </c:pt>
                <c:pt idx="11">
                  <c:v>#N/A</c:v>
                </c:pt>
                <c:pt idx="12">
                  <c:v>#N/A</c:v>
                </c:pt>
                <c:pt idx="13">
                  <c:v>1442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7014976"/>
        <c:axId val="456569536"/>
      </c:lineChart>
      <c:catAx>
        <c:axId val="45701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6569536"/>
        <c:crosses val="autoZero"/>
        <c:auto val="1"/>
        <c:lblAlgn val="ctr"/>
        <c:lblOffset val="100"/>
        <c:tickLblSkip val="1"/>
        <c:tickMarkSkip val="1"/>
        <c:noMultiLvlLbl val="0"/>
      </c:catAx>
      <c:valAx>
        <c:axId val="45656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01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{81F9DA03-E2A6-458A-8B54-D8CB2D580887}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{688E0340-5F9E-4390-A247-32FA198836B8}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{9A517E26-27E2-4F7B-BA1D-1FCC9FA73334}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{E11BADA0-1DF2-472C-B5CF-48D269B28C49}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{0A0DF70A-7669-420C-929B-0707664236A4}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42.6</c:v>
                </c:pt>
              </c:numCache>
            </c:numRef>
          </c:xVal>
          <c:yVal>
            <c:numRef>
              <c:f>公会計指標分析・財政指標組合せ分析表!$K$51:$O$51</c:f>
              <c:numCache>
                <c:formatCode>#,##0.0;"▲ "#,##0.0</c:formatCode>
                <c:ptCount val="5"/>
                <c:pt idx="3">
                  <c:v>55.1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{48C3A5AE-2E3A-46CB-8AC8-62A1A7E98AE6}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{FB09E853-5A5B-4C9E-9F83-380722EC99DF}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{5DE0E49A-9EC9-4DFE-8942-42817429455D}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{F078435E-7D4C-442E-92BC-7CBDAB67D3C5}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{D914CB3A-54F4-48C8-A41A-B953EDB2C850}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0630416"/>
        <c:axId val="456174752"/>
      </c:scatterChart>
      <c:valAx>
        <c:axId val="460630416"/>
        <c:scaling>
          <c:orientation val="minMax"/>
          <c:max val="57"/>
          <c:min val="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6174752"/>
        <c:crosses val="autoZero"/>
        <c:crossBetween val="midCat"/>
      </c:valAx>
      <c:valAx>
        <c:axId val="456174752"/>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630416"/>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{0A8BFC6C-CA70-469D-9EA7-B3FB7DAD3371}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{2B95F376-2D1F-4E02-B950-AF3FD2D6C1B6}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{8E92284F-32BB-40E8-B364-C2D514B67EB9}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{FAC2C56D-EEB8-4103-A944-20E0F54E5F63}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{26F735C1-A637-4C91-A3F6-BB32C14DABF7}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c:v>
                </c:pt>
                <c:pt idx="1">
                  <c:v>15.6</c:v>
                </c:pt>
                <c:pt idx="2">
                  <c:v>13.7</c:v>
                </c:pt>
                <c:pt idx="3">
                  <c:v>11</c:v>
                </c:pt>
                <c:pt idx="4">
                  <c:v>9.8000000000000007</c:v>
                </c:pt>
              </c:numCache>
            </c:numRef>
          </c:xVal>
          <c:yVal>
            <c:numRef>
              <c:f>公会計指標分析・財政指標組合せ分析表!$K$73:$O$73</c:f>
              <c:numCache>
                <c:formatCode>#,##0.0;"▲ "#,##0.0</c:formatCode>
                <c:ptCount val="5"/>
                <c:pt idx="0">
                  <c:v>70.599999999999994</c:v>
                </c:pt>
                <c:pt idx="1">
                  <c:v>65</c:v>
                </c:pt>
                <c:pt idx="2">
                  <c:v>46.1</c:v>
                </c:pt>
                <c:pt idx="3">
                  <c:v>55.1</c:v>
                </c:pt>
                <c:pt idx="4">
                  <c:v>47.7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{FDCD9ED1-BE09-485A-A556-5CD8B374F432}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{85513E70-8197-4D19-AD15-30DA1FD1D766}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{89FF8E30-0063-428C-8045-58E3B68B5A44}</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256155053121779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{E0BF205D-707A-48A7-8F00-8069C1D76F79}</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4.08493739924096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{C325E3BE-FBE9-4D38-A2CE-7DED896E0CF0}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59932752"/>
        <c:axId val="459927960"/>
      </c:scatterChart>
      <c:valAx>
        <c:axId val="459932752"/>
        <c:scaling>
          <c:orientation val="minMax"/>
          <c:max val="17.8"/>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927960"/>
        <c:crosses val="autoZero"/>
        <c:crossBetween val="midCat"/>
      </c:valAx>
      <c:valAx>
        <c:axId val="459927960"/>
        <c:scaling>
          <c:orientation val="minMax"/>
          <c:max val="8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9932752"/>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
5,050
242.88
8,210,290
8,093,353
80,604
4,165,509
9,732,107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人口の減少や少子高齢化（高齢化率</a:t>
          </a:r>
          <a:r>
            <a:rPr kumimoji="1" lang="en-US" altLang="ja-JP" sz="1100" b="0" i="0" baseline="0">
              <a:solidFill>
                <a:schemeClr val="dk1"/>
              </a:solidFill>
              <a:effectLst/>
              <a:latin typeface="+mn-lt"/>
              <a:ea typeface="+mn-ea"/>
              <a:cs typeface="+mn-cs"/>
            </a:rPr>
            <a:t>H28.10.1</a:t>
          </a:r>
          <a:r>
            <a:rPr kumimoji="1" lang="ja-JP" altLang="en-US" sz="1100" b="0" i="0" baseline="0">
              <a:solidFill>
                <a:schemeClr val="dk1"/>
              </a:solidFill>
              <a:effectLst/>
              <a:latin typeface="+mn-lt"/>
              <a:ea typeface="+mn-ea"/>
              <a:cs typeface="+mn-cs"/>
            </a:rPr>
            <a:t>時点：全国</a:t>
          </a:r>
          <a:r>
            <a:rPr kumimoji="1" lang="en-US" altLang="ja-JP" sz="1100" b="0" i="0" baseline="0">
              <a:solidFill>
                <a:schemeClr val="dk1"/>
              </a:solidFill>
              <a:effectLst/>
              <a:latin typeface="+mn-lt"/>
              <a:ea typeface="+mn-ea"/>
              <a:cs typeface="+mn-cs"/>
            </a:rPr>
            <a:t>27.3%</a:t>
          </a:r>
          <a:r>
            <a:rPr kumimoji="1" lang="ja-JP" altLang="en-US" sz="1100" b="0" i="0" baseline="0">
              <a:solidFill>
                <a:schemeClr val="dk1"/>
              </a:solidFill>
              <a:effectLst/>
              <a:latin typeface="+mn-lt"/>
              <a:ea typeface="+mn-ea"/>
              <a:cs typeface="+mn-cs"/>
            </a:rPr>
            <a:t>に対し本町</a:t>
          </a:r>
          <a:r>
            <a:rPr kumimoji="1" lang="en-US" altLang="ja-JP" sz="1100" b="0" i="0" baseline="0">
              <a:solidFill>
                <a:schemeClr val="dk1"/>
              </a:solidFill>
              <a:effectLst/>
              <a:latin typeface="+mn-lt"/>
              <a:ea typeface="+mn-ea"/>
              <a:cs typeface="+mn-cs"/>
            </a:rPr>
            <a:t>43.5%</a:t>
          </a:r>
          <a:r>
            <a:rPr kumimoji="1" lang="ja-JP" altLang="en-US" sz="1100" b="0" i="0" baseline="0">
              <a:solidFill>
                <a:schemeClr val="dk1"/>
              </a:solidFill>
              <a:effectLst/>
              <a:latin typeface="+mn-lt"/>
              <a:ea typeface="+mn-ea"/>
              <a:cs typeface="+mn-cs"/>
            </a:rPr>
            <a:t>）などにより、自主財源となる税収が類似団体の</a:t>
          </a:r>
          <a:r>
            <a:rPr kumimoji="1" lang="en-US" altLang="ja-JP" sz="1100" b="0" i="0" baseline="0">
              <a:solidFill>
                <a:schemeClr val="dk1"/>
              </a:solidFill>
              <a:effectLst/>
              <a:latin typeface="+mn-lt"/>
              <a:ea typeface="+mn-ea"/>
              <a:cs typeface="+mn-cs"/>
            </a:rPr>
            <a:t>9</a:t>
          </a:r>
          <a:r>
            <a:rPr kumimoji="1" lang="ja-JP" altLang="en-US" sz="1100" b="0" i="0" baseline="0">
              <a:solidFill>
                <a:schemeClr val="dk1"/>
              </a:solidFill>
              <a:effectLst/>
              <a:latin typeface="+mn-lt"/>
              <a:ea typeface="+mn-ea"/>
              <a:cs typeface="+mn-cs"/>
            </a:rPr>
            <a:t>割弱程度しか確保できず、財政力指数が類似団体平均を下回る状況が続いています。このため、飯南町行政改革大綱に従った歳出の節減及び総合振興計画に沿った施策の重点化による行政の効率化、並びに税収をはじめとする自主財源の確保を進めることで財政の健全化を図ります。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5" name="直線コネクタ 74"/>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89"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前年度と比較して</a:t>
          </a:r>
          <a:r>
            <a:rPr kumimoji="1" lang="en-US" altLang="ja-JP" sz="1100">
              <a:latin typeface="ＭＳ Ｐゴシック"/>
            </a:rPr>
            <a:t>4.4</a:t>
          </a:r>
          <a:r>
            <a:rPr kumimoji="1" lang="ja-JP" altLang="en-US" sz="1100">
              <a:latin typeface="ＭＳ Ｐゴシック"/>
            </a:rPr>
            <a:t>％上昇しています。これは、経常収支比率算定において、分母である基準財政収入額の地方交付税が約１億</a:t>
          </a:r>
          <a:r>
            <a:rPr kumimoji="1" lang="en-US" altLang="ja-JP" sz="1100">
              <a:latin typeface="ＭＳ Ｐゴシック"/>
            </a:rPr>
            <a:t>4</a:t>
          </a:r>
          <a:r>
            <a:rPr kumimoji="1" lang="ja-JP" altLang="en-US" sz="1100">
              <a:latin typeface="ＭＳ Ｐゴシック"/>
            </a:rPr>
            <a:t>千</a:t>
          </a:r>
          <a:r>
            <a:rPr kumimoji="1" lang="en-US" altLang="ja-JP" sz="1100">
              <a:latin typeface="ＭＳ Ｐゴシック"/>
            </a:rPr>
            <a:t>6</a:t>
          </a:r>
          <a:r>
            <a:rPr kumimoji="1" lang="ja-JP" altLang="en-US" sz="1100">
              <a:latin typeface="ＭＳ Ｐゴシック"/>
            </a:rPr>
            <a:t>百万円、臨時財政対策債発行額が約</a:t>
          </a:r>
          <a:r>
            <a:rPr kumimoji="1" lang="en-US" altLang="ja-JP" sz="1100">
              <a:latin typeface="ＭＳ Ｐゴシック"/>
            </a:rPr>
            <a:t>5</a:t>
          </a:r>
          <a:r>
            <a:rPr kumimoji="1" lang="ja-JP" altLang="en-US" sz="1100">
              <a:latin typeface="ＭＳ Ｐゴシック"/>
            </a:rPr>
            <a:t>千</a:t>
          </a:r>
          <a:r>
            <a:rPr kumimoji="1" lang="en-US" altLang="ja-JP" sz="1100">
              <a:latin typeface="ＭＳ Ｐゴシック"/>
            </a:rPr>
            <a:t>6</a:t>
          </a:r>
          <a:r>
            <a:rPr kumimoji="1" lang="ja-JP" altLang="en-US" sz="1100">
              <a:latin typeface="ＭＳ Ｐゴシック"/>
            </a:rPr>
            <a:t>百万円減少した一方で、分子である基準財政需要額のうち扶助費・補助費等が約</a:t>
          </a:r>
          <a:r>
            <a:rPr kumimoji="1" lang="en-US" altLang="ja-JP" sz="1100">
              <a:latin typeface="ＭＳ Ｐゴシック"/>
            </a:rPr>
            <a:t>9</a:t>
          </a:r>
          <a:r>
            <a:rPr kumimoji="1" lang="ja-JP" altLang="en-US" sz="1100">
              <a:latin typeface="ＭＳ Ｐゴシック"/>
            </a:rPr>
            <a:t>百万円増加したことが影響しています。</a:t>
          </a:r>
          <a:endParaRPr kumimoji="1" lang="en-US" altLang="ja-JP" sz="1100">
            <a:latin typeface="ＭＳ Ｐゴシック"/>
          </a:endParaRPr>
        </a:p>
        <a:p>
          <a:r>
            <a:rPr kumimoji="1" lang="ja-JP" altLang="en-US" sz="1100">
              <a:latin typeface="ＭＳ Ｐゴシック"/>
            </a:rPr>
            <a:t>　なお、類似団体と比較すると</a:t>
          </a:r>
          <a:r>
            <a:rPr kumimoji="1" lang="en-US" altLang="ja-JP" sz="1100">
              <a:latin typeface="ＭＳ Ｐゴシック"/>
            </a:rPr>
            <a:t>7.9</a:t>
          </a:r>
          <a:r>
            <a:rPr kumimoji="1" lang="ja-JP" altLang="en-US" sz="1100">
              <a:latin typeface="ＭＳ Ｐゴシック"/>
            </a:rPr>
            <a:t>％高くなっていますが、公債費に対する同比率が類似団体と比較して</a:t>
          </a:r>
          <a:r>
            <a:rPr kumimoji="1" lang="en-US" altLang="ja-JP" sz="1100">
              <a:latin typeface="ＭＳ Ｐゴシック"/>
            </a:rPr>
            <a:t>6.3</a:t>
          </a:r>
          <a:r>
            <a:rPr kumimoji="1" lang="ja-JP" altLang="en-US" sz="1100">
              <a:latin typeface="ＭＳ Ｐゴシック"/>
            </a:rPr>
            <a:t>％高いことが要因として考えられます。平成</a:t>
          </a:r>
          <a:r>
            <a:rPr kumimoji="1" lang="en-US" altLang="ja-JP" sz="1100">
              <a:latin typeface="ＭＳ Ｐゴシック"/>
            </a:rPr>
            <a:t>27</a:t>
          </a:r>
          <a:r>
            <a:rPr kumimoji="1" lang="ja-JP" altLang="en-US" sz="1100">
              <a:latin typeface="ＭＳ Ｐゴシック"/>
            </a:rPr>
            <a:t>年度から、普通交付税の町合併に伴う加算分の縮減が始まったこともあり、引き続き町債の借入額抑制や公債の繰上償還を実施し、類似団体と同水準となるよう改善に努めます。 </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65</xdr:row>
      <xdr:rowOff>7874</xdr:rowOff>
    </xdr:to>
    <xdr:cxnSp macro="">
      <xdr:nvCxnSpPr>
        <xdr:cNvPr id="130" name="直線コネクタ 129"/>
        <xdr:cNvCxnSpPr/>
      </xdr:nvCxnSpPr>
      <xdr:spPr>
        <a:xfrm>
          <a:off x="4114800" y="10939780"/>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131064</xdr:rowOff>
    </xdr:to>
    <xdr:cxnSp macro="">
      <xdr:nvCxnSpPr>
        <xdr:cNvPr id="133" name="直線コネクタ 132"/>
        <xdr:cNvCxnSpPr/>
      </xdr:nvCxnSpPr>
      <xdr:spPr>
        <a:xfrm flipV="1">
          <a:off x="3225800" y="1093978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131064</xdr:rowOff>
    </xdr:to>
    <xdr:cxnSp macro="">
      <xdr:nvCxnSpPr>
        <xdr:cNvPr id="136" name="直線コネクタ 135"/>
        <xdr:cNvCxnSpPr/>
      </xdr:nvCxnSpPr>
      <xdr:spPr>
        <a:xfrm>
          <a:off x="2336800" y="109880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64</xdr:row>
      <xdr:rowOff>15240</xdr:rowOff>
    </xdr:to>
    <xdr:cxnSp macro="">
      <xdr:nvCxnSpPr>
        <xdr:cNvPr id="139" name="直線コネクタ 138"/>
        <xdr:cNvCxnSpPr/>
      </xdr:nvCxnSpPr>
      <xdr:spPr>
        <a:xfrm>
          <a:off x="1447800" y="10915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128524</xdr:rowOff>
    </xdr:from>
    <xdr:to>
      <xdr:col>7</xdr:col>
      <xdr:colOff>203200</xdr:colOff>
      <xdr:row>65</xdr:row>
      <xdr:rowOff>58674</xdr:rowOff>
    </xdr:to>
    <xdr:sp macro="" textlink="">
      <xdr:nvSpPr>
        <xdr:cNvPr id="149" name="円/楕円 148"/>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100601</xdr:rowOff>
    </xdr:from>
    <xdr:ext cx="762000" cy="259045"/>
    <xdr:sp macro="" textlink="">
      <xdr:nvSpPr>
        <xdr:cNvPr id="150" name="財政構造の弾力性該当値テキスト"/>
        <xdr:cNvSpPr txBox="1"/>
      </xdr:nvSpPr>
      <xdr:spPr>
        <a:xfrm>
          <a:off x="5041900" y="110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1" name="円/楕円 150"/>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2" name="テキスト ボックス 151"/>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80264</xdr:rowOff>
    </xdr:from>
    <xdr:to>
      <xdr:col>4</xdr:col>
      <xdr:colOff>533400</xdr:colOff>
      <xdr:row>65</xdr:row>
      <xdr:rowOff>10414</xdr:rowOff>
    </xdr:to>
    <xdr:sp macro="" textlink="">
      <xdr:nvSpPr>
        <xdr:cNvPr id="153" name="円/楕円 152"/>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166641</xdr:rowOff>
    </xdr:from>
    <xdr:ext cx="762000" cy="259045"/>
    <xdr:sp macro="" textlink="">
      <xdr:nvSpPr>
        <xdr:cNvPr id="154" name="テキスト ボックス 153"/>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5" name="円/楕円 154"/>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6" name="テキスト ボックス 155"/>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7" name="円/楕円 156"/>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58" name="テキスト ボックス 157"/>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[354,695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a:t>
          </a:r>
          <a:r>
            <a:rPr kumimoji="1" lang="en-US" altLang="ja-JP" sz="1100">
              <a:latin typeface="ＭＳ Ｐゴシック"/>
            </a:rPr>
            <a:t>1</a:t>
          </a:r>
          <a:r>
            <a:rPr kumimoji="1" lang="ja-JP" altLang="en-US" sz="1100">
              <a:latin typeface="ＭＳ Ｐゴシック"/>
            </a:rPr>
            <a:t>人当たりの人件費、物件費及び維持補修費の合計金額が、類似団体平均を上回る状況が続いています。</a:t>
          </a:r>
          <a:endParaRPr kumimoji="1" lang="en-US" altLang="ja-JP" sz="1100">
            <a:latin typeface="ＭＳ Ｐゴシック"/>
          </a:endParaRPr>
        </a:p>
        <a:p>
          <a:r>
            <a:rPr kumimoji="1" lang="ja-JP" altLang="en-US" sz="1100">
              <a:latin typeface="ＭＳ Ｐゴシック"/>
            </a:rPr>
            <a:t>　人件費については、人口千人当たりの職員数が類似団体平均</a:t>
          </a:r>
          <a:r>
            <a:rPr kumimoji="1" lang="en-US" altLang="ja-JP" sz="1100">
              <a:latin typeface="ＭＳ Ｐゴシック"/>
            </a:rPr>
            <a:t>15.35</a:t>
          </a:r>
          <a:r>
            <a:rPr kumimoji="1" lang="ja-JP" altLang="en-US" sz="1100">
              <a:latin typeface="ＭＳ Ｐゴシック"/>
            </a:rPr>
            <a:t>人に対し、飯南町では</a:t>
          </a:r>
          <a:r>
            <a:rPr kumimoji="1" lang="en-US" altLang="ja-JP" sz="1100">
              <a:latin typeface="ＭＳ Ｐゴシック"/>
            </a:rPr>
            <a:t>17.51</a:t>
          </a:r>
          <a:r>
            <a:rPr kumimoji="1" lang="ja-JP" altLang="en-US" sz="1100">
              <a:latin typeface="ＭＳ Ｐゴシック"/>
            </a:rPr>
            <a:t>人と多くなっていることが要因として考えられます。</a:t>
          </a:r>
          <a:endParaRPr kumimoji="1" lang="en-US" altLang="ja-JP" sz="1100">
            <a:latin typeface="ＭＳ Ｐゴシック"/>
          </a:endParaRPr>
        </a:p>
        <a:p>
          <a:r>
            <a:rPr kumimoji="1" lang="ja-JP" altLang="en-US" sz="1100">
              <a:latin typeface="ＭＳ Ｐゴシック"/>
            </a:rPr>
            <a:t>　物件費については、類似団体と比較して住民１人あたりのコストが</a:t>
          </a:r>
          <a:r>
            <a:rPr kumimoji="1" lang="en-US" altLang="ja-JP" sz="1100">
              <a:latin typeface="ＭＳ Ｐゴシック"/>
            </a:rPr>
            <a:t>45,559</a:t>
          </a:r>
          <a:r>
            <a:rPr kumimoji="1" lang="ja-JP" altLang="en-US" sz="1100">
              <a:latin typeface="ＭＳ Ｐゴシック"/>
            </a:rPr>
            <a:t>円上回っていますが、これは観光交流施設の指定管理料や電算処理の外部委託費用などが大きく影響していると考えられます。また、公共施設の老朽化に伴う維持補修費の負担も大きくなっていますが、今後も経費の節減に努め効率的な行財政運営を進めます。 </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80265</xdr:rowOff>
    </xdr:from>
    <xdr:to>
      <xdr:col>7</xdr:col>
      <xdr:colOff>152400</xdr:colOff>
      <xdr:row>86</xdr:row>
      <xdr:rowOff>82155</xdr:rowOff>
    </xdr:to>
    <xdr:cxnSp macro="">
      <xdr:nvCxnSpPr>
        <xdr:cNvPr id="193" name="直線コネクタ 192"/>
        <xdr:cNvCxnSpPr/>
      </xdr:nvCxnSpPr>
      <xdr:spPr>
        <a:xfrm flipV="1">
          <a:off x="4114800" y="14824965"/>
          <a:ext cx="8382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68751</xdr:rowOff>
    </xdr:from>
    <xdr:to>
      <xdr:col>6</xdr:col>
      <xdr:colOff>0</xdr:colOff>
      <xdr:row>86</xdr:row>
      <xdr:rowOff>82155</xdr:rowOff>
    </xdr:to>
    <xdr:cxnSp macro="">
      <xdr:nvCxnSpPr>
        <xdr:cNvPr id="196" name="直線コネクタ 195"/>
        <xdr:cNvCxnSpPr/>
      </xdr:nvCxnSpPr>
      <xdr:spPr>
        <a:xfrm>
          <a:off x="3225800" y="14813451"/>
          <a:ext cx="8890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72738</xdr:rowOff>
    </xdr:from>
    <xdr:to>
      <xdr:col>4</xdr:col>
      <xdr:colOff>482600</xdr:colOff>
      <xdr:row>86</xdr:row>
      <xdr:rowOff>68751</xdr:rowOff>
    </xdr:to>
    <xdr:cxnSp macro="">
      <xdr:nvCxnSpPr>
        <xdr:cNvPr id="199" name="直線コネクタ 198"/>
        <xdr:cNvCxnSpPr/>
      </xdr:nvCxnSpPr>
      <xdr:spPr>
        <a:xfrm>
          <a:off x="2336800" y="14645988"/>
          <a:ext cx="889000" cy="16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16762</xdr:rowOff>
    </xdr:from>
    <xdr:to>
      <xdr:col>3</xdr:col>
      <xdr:colOff>279400</xdr:colOff>
      <xdr:row>85</xdr:row>
      <xdr:rowOff>72738</xdr:rowOff>
    </xdr:to>
    <xdr:cxnSp macro="">
      <xdr:nvCxnSpPr>
        <xdr:cNvPr id="202" name="直線コネクタ 201"/>
        <xdr:cNvCxnSpPr/>
      </xdr:nvCxnSpPr>
      <xdr:spPr>
        <a:xfrm>
          <a:off x="1447800" y="14590012"/>
          <a:ext cx="889000" cy="5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29465</xdr:rowOff>
    </xdr:from>
    <xdr:to>
      <xdr:col>7</xdr:col>
      <xdr:colOff>203200</xdr:colOff>
      <xdr:row>86</xdr:row>
      <xdr:rowOff>131065</xdr:rowOff>
    </xdr:to>
    <xdr:sp macro="" textlink="">
      <xdr:nvSpPr>
        <xdr:cNvPr id="212" name="円/楕円 211"/>
        <xdr:cNvSpPr/>
      </xdr:nvSpPr>
      <xdr:spPr>
        <a:xfrm>
          <a:off x="4902200" y="14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1542</xdr:rowOff>
    </xdr:from>
    <xdr:ext cx="762000" cy="259045"/>
    <xdr:sp macro="" textlink="">
      <xdr:nvSpPr>
        <xdr:cNvPr id="213" name="人件費・物件費等の状況該当値テキスト"/>
        <xdr:cNvSpPr txBox="1"/>
      </xdr:nvSpPr>
      <xdr:spPr>
        <a:xfrm>
          <a:off x="5041900" y="1474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354,695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31355</xdr:rowOff>
    </xdr:from>
    <xdr:to>
      <xdr:col>6</xdr:col>
      <xdr:colOff>50800</xdr:colOff>
      <xdr:row>86</xdr:row>
      <xdr:rowOff>132955</xdr:rowOff>
    </xdr:to>
    <xdr:sp macro="" textlink="">
      <xdr:nvSpPr>
        <xdr:cNvPr id="214" name="円/楕円 213"/>
        <xdr:cNvSpPr/>
      </xdr:nvSpPr>
      <xdr:spPr>
        <a:xfrm>
          <a:off x="4064000" y="147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117732</xdr:rowOff>
    </xdr:from>
    <xdr:ext cx="736600" cy="259045"/>
    <xdr:sp macro="" textlink="">
      <xdr:nvSpPr>
        <xdr:cNvPr id="215" name="テキスト ボックス 214"/>
        <xdr:cNvSpPr txBox="1"/>
      </xdr:nvSpPr>
      <xdr:spPr>
        <a:xfrm>
          <a:off x="3733800" y="1486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355,165</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17951</xdr:rowOff>
    </xdr:from>
    <xdr:to>
      <xdr:col>4</xdr:col>
      <xdr:colOff>533400</xdr:colOff>
      <xdr:row>86</xdr:row>
      <xdr:rowOff>119551</xdr:rowOff>
    </xdr:to>
    <xdr:sp macro="" textlink="">
      <xdr:nvSpPr>
        <xdr:cNvPr id="216" name="円/楕円 215"/>
        <xdr:cNvSpPr/>
      </xdr:nvSpPr>
      <xdr:spPr>
        <a:xfrm>
          <a:off x="3175000" y="147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104328</xdr:rowOff>
    </xdr:from>
    <xdr:ext cx="762000" cy="259045"/>
    <xdr:sp macro="" textlink="">
      <xdr:nvSpPr>
        <xdr:cNvPr id="217" name="テキスト ボックス 216"/>
        <xdr:cNvSpPr txBox="1"/>
      </xdr:nvSpPr>
      <xdr:spPr>
        <a:xfrm>
          <a:off x="2844800" y="148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351,832</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21938</xdr:rowOff>
    </xdr:from>
    <xdr:to>
      <xdr:col>3</xdr:col>
      <xdr:colOff>330200</xdr:colOff>
      <xdr:row>85</xdr:row>
      <xdr:rowOff>123538</xdr:rowOff>
    </xdr:to>
    <xdr:sp macro="" textlink="">
      <xdr:nvSpPr>
        <xdr:cNvPr id="218" name="円/楕円 217"/>
        <xdr:cNvSpPr/>
      </xdr:nvSpPr>
      <xdr:spPr>
        <a:xfrm>
          <a:off x="2286000" y="145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108315</xdr:rowOff>
    </xdr:from>
    <xdr:ext cx="762000" cy="259045"/>
    <xdr:sp macro="" textlink="">
      <xdr:nvSpPr>
        <xdr:cNvPr id="219" name="テキスト ボックス 218"/>
        <xdr:cNvSpPr txBox="1"/>
      </xdr:nvSpPr>
      <xdr:spPr>
        <a:xfrm>
          <a:off x="1955800" y="1468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310,192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137412</xdr:rowOff>
    </xdr:from>
    <xdr:to>
      <xdr:col>2</xdr:col>
      <xdr:colOff>127000</xdr:colOff>
      <xdr:row>85</xdr:row>
      <xdr:rowOff>67562</xdr:rowOff>
    </xdr:to>
    <xdr:sp macro="" textlink="">
      <xdr:nvSpPr>
        <xdr:cNvPr id="220" name="円/楕円 219"/>
        <xdr:cNvSpPr/>
      </xdr:nvSpPr>
      <xdr:spPr>
        <a:xfrm>
          <a:off x="1397000" y="145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52339</xdr:rowOff>
    </xdr:from>
    <xdr:ext cx="762000" cy="259045"/>
    <xdr:sp macro="" textlink="">
      <xdr:nvSpPr>
        <xdr:cNvPr id="221" name="テキスト ボックス 220"/>
        <xdr:cNvSpPr txBox="1"/>
      </xdr:nvSpPr>
      <xdr:spPr>
        <a:xfrm>
          <a:off x="1066800" y="1462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国・県人事院勧告に基づいた給与体系の見直し等により、類似団体平均付近で推移しています。今後も地域の民間給与の状況を踏まえ、給与の適正化に努めます。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117687</xdr:rowOff>
    </xdr:to>
    <xdr:cxnSp macro="">
      <xdr:nvCxnSpPr>
        <xdr:cNvPr id="255" name="直線コネクタ 254"/>
        <xdr:cNvCxnSpPr/>
      </xdr:nvCxnSpPr>
      <xdr:spPr>
        <a:xfrm flipV="1">
          <a:off x="16179800" y="14798039"/>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117687</xdr:rowOff>
    </xdr:to>
    <xdr:cxnSp macro="">
      <xdr:nvCxnSpPr>
        <xdr:cNvPr id="258" name="直線コネクタ 257"/>
        <xdr:cNvCxnSpPr/>
      </xdr:nvCxnSpPr>
      <xdr:spPr>
        <a:xfrm>
          <a:off x="15290800" y="147497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5080</xdr:rowOff>
    </xdr:to>
    <xdr:cxnSp macro="">
      <xdr:nvCxnSpPr>
        <xdr:cNvPr id="261" name="直線コネクタ 260"/>
        <xdr:cNvCxnSpPr/>
      </xdr:nvCxnSpPr>
      <xdr:spPr>
        <a:xfrm>
          <a:off x="14401800" y="1472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5504</xdr:rowOff>
    </xdr:to>
    <xdr:cxnSp macro="">
      <xdr:nvCxnSpPr>
        <xdr:cNvPr id="264" name="直線コネクタ 263"/>
        <xdr:cNvCxnSpPr/>
      </xdr:nvCxnSpPr>
      <xdr:spPr>
        <a:xfrm flipV="1">
          <a:off x="13512800" y="1472565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4" name="円/楕円 273"/>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5"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6" name="円/楕円 275"/>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153264</xdr:rowOff>
    </xdr:from>
    <xdr:ext cx="736600" cy="259045"/>
    <xdr:sp macro="" textlink="">
      <xdr:nvSpPr>
        <xdr:cNvPr id="277" name="テキスト ボックス 276"/>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78" name="円/楕円 277"/>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79" name="テキスト ボックス 278"/>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80" name="円/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81" name="テキスト ボックス 280"/>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2" name="円/楕円 281"/>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66481</xdr:rowOff>
    </xdr:from>
    <xdr:ext cx="762000" cy="259045"/>
    <xdr:sp macro="" textlink="">
      <xdr:nvSpPr>
        <xdr:cNvPr id="283" name="テキスト ボックス 282"/>
        <xdr:cNvSpPr txBox="1"/>
      </xdr:nvSpPr>
      <xdr:spPr>
        <a:xfrm>
          <a:off x="13131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17</a:t>
          </a:r>
          <a:r>
            <a:rPr kumimoji="1" lang="ja-JP" altLang="en-US" sz="1100">
              <a:latin typeface="ＭＳ Ｐゴシック"/>
            </a:rPr>
            <a:t>年１月に合併を行ったことで、類似団体平均と比較し人口千人当たりの職員数が多くなっています。類似団体平均に徐々に近づいていますが、今後も定員管理計画に基づく職員数管理と内部組織の見直しを行うとともに、事業実施にあたっての事務管理の効率化を図り、住民サービスの向上を目指します。 </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14891</xdr:rowOff>
    </xdr:from>
    <xdr:to>
      <xdr:col>24</xdr:col>
      <xdr:colOff>558800</xdr:colOff>
      <xdr:row>62</xdr:row>
      <xdr:rowOff>33592</xdr:rowOff>
    </xdr:to>
    <xdr:cxnSp macro="">
      <xdr:nvCxnSpPr>
        <xdr:cNvPr id="314" name="直線コネクタ 313"/>
        <xdr:cNvCxnSpPr/>
      </xdr:nvCxnSpPr>
      <xdr:spPr>
        <a:xfrm flipV="1">
          <a:off x="16179800" y="10644791"/>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164020</xdr:rowOff>
    </xdr:from>
    <xdr:to>
      <xdr:col>23</xdr:col>
      <xdr:colOff>406400</xdr:colOff>
      <xdr:row>62</xdr:row>
      <xdr:rowOff>33592</xdr:rowOff>
    </xdr:to>
    <xdr:cxnSp macro="">
      <xdr:nvCxnSpPr>
        <xdr:cNvPr id="317" name="直線コネクタ 316"/>
        <xdr:cNvCxnSpPr/>
      </xdr:nvCxnSpPr>
      <xdr:spPr>
        <a:xfrm>
          <a:off x="15290800" y="10622470"/>
          <a:ext cx="8890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139288</xdr:rowOff>
    </xdr:from>
    <xdr:to>
      <xdr:col>22</xdr:col>
      <xdr:colOff>203200</xdr:colOff>
      <xdr:row>61</xdr:row>
      <xdr:rowOff>164020</xdr:rowOff>
    </xdr:to>
    <xdr:cxnSp macro="">
      <xdr:nvCxnSpPr>
        <xdr:cNvPr id="320" name="直線コネクタ 319"/>
        <xdr:cNvCxnSpPr/>
      </xdr:nvCxnSpPr>
      <xdr:spPr>
        <a:xfrm>
          <a:off x="14401800" y="10597738"/>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139288</xdr:rowOff>
    </xdr:from>
    <xdr:to>
      <xdr:col>21</xdr:col>
      <xdr:colOff>0</xdr:colOff>
      <xdr:row>61</xdr:row>
      <xdr:rowOff>147130</xdr:rowOff>
    </xdr:to>
    <xdr:cxnSp macro="">
      <xdr:nvCxnSpPr>
        <xdr:cNvPr id="323" name="直線コネクタ 322"/>
        <xdr:cNvCxnSpPr/>
      </xdr:nvCxnSpPr>
      <xdr:spPr>
        <a:xfrm flipV="1">
          <a:off x="13512800" y="10597738"/>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135541</xdr:rowOff>
    </xdr:from>
    <xdr:to>
      <xdr:col>24</xdr:col>
      <xdr:colOff>609600</xdr:colOff>
      <xdr:row>62</xdr:row>
      <xdr:rowOff>65691</xdr:rowOff>
    </xdr:to>
    <xdr:sp macro="" textlink="">
      <xdr:nvSpPr>
        <xdr:cNvPr id="333" name="円/楕円 332"/>
        <xdr:cNvSpPr/>
      </xdr:nvSpPr>
      <xdr:spPr>
        <a:xfrm>
          <a:off x="16967200" y="105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107618</xdr:rowOff>
    </xdr:from>
    <xdr:ext cx="762000" cy="259045"/>
    <xdr:sp macro="" textlink="">
      <xdr:nvSpPr>
        <xdr:cNvPr id="334" name="定員管理の状況該当値テキスト"/>
        <xdr:cNvSpPr txBox="1"/>
      </xdr:nvSpPr>
      <xdr:spPr>
        <a:xfrm>
          <a:off x="17106900" y="1056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154242</xdr:rowOff>
    </xdr:from>
    <xdr:to>
      <xdr:col>23</xdr:col>
      <xdr:colOff>457200</xdr:colOff>
      <xdr:row>62</xdr:row>
      <xdr:rowOff>84392</xdr:rowOff>
    </xdr:to>
    <xdr:sp macro="" textlink="">
      <xdr:nvSpPr>
        <xdr:cNvPr id="335" name="円/楕円 334"/>
        <xdr:cNvSpPr/>
      </xdr:nvSpPr>
      <xdr:spPr>
        <a:xfrm>
          <a:off x="16129000" y="106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69169</xdr:rowOff>
    </xdr:from>
    <xdr:ext cx="736600" cy="259045"/>
    <xdr:sp macro="" textlink="">
      <xdr:nvSpPr>
        <xdr:cNvPr id="336" name="テキスト ボックス 335"/>
        <xdr:cNvSpPr txBox="1"/>
      </xdr:nvSpPr>
      <xdr:spPr>
        <a:xfrm>
          <a:off x="15798800" y="1069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113220</xdr:rowOff>
    </xdr:from>
    <xdr:to>
      <xdr:col>22</xdr:col>
      <xdr:colOff>254000</xdr:colOff>
      <xdr:row>62</xdr:row>
      <xdr:rowOff>43370</xdr:rowOff>
    </xdr:to>
    <xdr:sp macro="" textlink="">
      <xdr:nvSpPr>
        <xdr:cNvPr id="337" name="円/楕円 336"/>
        <xdr:cNvSpPr/>
      </xdr:nvSpPr>
      <xdr:spPr>
        <a:xfrm>
          <a:off x="15240000" y="105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28147</xdr:rowOff>
    </xdr:from>
    <xdr:ext cx="762000" cy="259045"/>
    <xdr:sp macro="" textlink="">
      <xdr:nvSpPr>
        <xdr:cNvPr id="338" name="テキスト ボックス 337"/>
        <xdr:cNvSpPr txBox="1"/>
      </xdr:nvSpPr>
      <xdr:spPr>
        <a:xfrm>
          <a:off x="14909800" y="1065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88488</xdr:rowOff>
    </xdr:from>
    <xdr:to>
      <xdr:col>21</xdr:col>
      <xdr:colOff>50800</xdr:colOff>
      <xdr:row>62</xdr:row>
      <xdr:rowOff>18638</xdr:rowOff>
    </xdr:to>
    <xdr:sp macro="" textlink="">
      <xdr:nvSpPr>
        <xdr:cNvPr id="339" name="円/楕円 338"/>
        <xdr:cNvSpPr/>
      </xdr:nvSpPr>
      <xdr:spPr>
        <a:xfrm>
          <a:off x="143510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3415</xdr:rowOff>
    </xdr:from>
    <xdr:ext cx="762000" cy="259045"/>
    <xdr:sp macro="" textlink="">
      <xdr:nvSpPr>
        <xdr:cNvPr id="340" name="テキスト ボックス 339"/>
        <xdr:cNvSpPr txBox="1"/>
      </xdr:nvSpPr>
      <xdr:spPr>
        <a:xfrm>
          <a:off x="14020800" y="106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96330</xdr:rowOff>
    </xdr:from>
    <xdr:to>
      <xdr:col>19</xdr:col>
      <xdr:colOff>533400</xdr:colOff>
      <xdr:row>62</xdr:row>
      <xdr:rowOff>26480</xdr:rowOff>
    </xdr:to>
    <xdr:sp macro="" textlink="">
      <xdr:nvSpPr>
        <xdr:cNvPr id="341" name="円/楕円 340"/>
        <xdr:cNvSpPr/>
      </xdr:nvSpPr>
      <xdr:spPr>
        <a:xfrm>
          <a:off x="13462000" y="105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11257</xdr:rowOff>
    </xdr:from>
    <xdr:ext cx="762000" cy="259045"/>
    <xdr:sp macro="" textlink="">
      <xdr:nvSpPr>
        <xdr:cNvPr id="342" name="テキスト ボックス 341"/>
        <xdr:cNvSpPr txBox="1"/>
      </xdr:nvSpPr>
      <xdr:spPr>
        <a:xfrm>
          <a:off x="13131800" y="1064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道路改良や公共施設の新設・改良のために借り入れた町債の償還、普通交付税の減少などにより、類似団体平均を上回る状況が続いていますが、平成</a:t>
          </a:r>
          <a:r>
            <a:rPr kumimoji="1" lang="en-US" altLang="ja-JP" sz="1100">
              <a:latin typeface="ＭＳ Ｐゴシック"/>
            </a:rPr>
            <a:t>28</a:t>
          </a:r>
          <a:r>
            <a:rPr kumimoji="1" lang="ja-JP" altLang="en-US" sz="1100">
              <a:latin typeface="ＭＳ Ｐゴシック"/>
            </a:rPr>
            <a:t>年度には、</a:t>
          </a:r>
          <a:r>
            <a:rPr kumimoji="1" lang="en-US" altLang="ja-JP" sz="1100">
              <a:latin typeface="ＭＳ Ｐゴシック"/>
            </a:rPr>
            <a:t>3</a:t>
          </a:r>
          <a:r>
            <a:rPr kumimoji="1" lang="ja-JP" altLang="en-US" sz="1100">
              <a:latin typeface="ＭＳ Ｐゴシック"/>
            </a:rPr>
            <a:t>カ年平均で</a:t>
          </a:r>
          <a:r>
            <a:rPr kumimoji="1" lang="en-US" altLang="ja-JP" sz="1100">
              <a:latin typeface="ＭＳ Ｐゴシック"/>
            </a:rPr>
            <a:t>9.8%</a:t>
          </a:r>
          <a:r>
            <a:rPr kumimoji="1" lang="ja-JP" altLang="en-US" sz="1100">
              <a:latin typeface="ＭＳ Ｐゴシック"/>
            </a:rPr>
            <a:t>まで減少し、類似団体平均に近づきました。</a:t>
          </a:r>
          <a:endParaRPr kumimoji="1" lang="en-US" altLang="ja-JP" sz="1100">
            <a:latin typeface="ＭＳ Ｐゴシック"/>
          </a:endParaRPr>
        </a:p>
        <a:p>
          <a:r>
            <a:rPr kumimoji="1" lang="ja-JP" altLang="en-US" sz="1100">
              <a:latin typeface="ＭＳ Ｐゴシック"/>
            </a:rPr>
            <a:t>　しかし、</a:t>
          </a:r>
          <a:r>
            <a:rPr kumimoji="1" lang="ja-JP" altLang="ja-JP" sz="1100">
              <a:solidFill>
                <a:schemeClr val="dk1"/>
              </a:solidFill>
              <a:effectLst/>
              <a:latin typeface="+mn-lt"/>
              <a:ea typeface="+mn-ea"/>
              <a:cs typeface="+mn-cs"/>
            </a:rPr>
            <a:t>町合併後、平成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年度決算まで</a:t>
          </a:r>
          <a:r>
            <a:rPr kumimoji="1" lang="ja-JP" altLang="en-US" sz="1100">
              <a:solidFill>
                <a:schemeClr val="dk1"/>
              </a:solidFill>
              <a:effectLst/>
              <a:latin typeface="+mn-lt"/>
              <a:ea typeface="+mn-ea"/>
              <a:cs typeface="+mn-cs"/>
            </a:rPr>
            <a:t>減少し続けてきた</a:t>
          </a:r>
          <a:r>
            <a:rPr kumimoji="1" lang="ja-JP" altLang="ja-JP" sz="1100">
              <a:solidFill>
                <a:schemeClr val="dk1"/>
              </a:solidFill>
              <a:effectLst/>
              <a:latin typeface="+mn-lt"/>
              <a:ea typeface="+mn-ea"/>
              <a:cs typeface="+mn-cs"/>
            </a:rPr>
            <a:t>町債残高は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年度から増加に転じ</a:t>
          </a:r>
          <a:r>
            <a:rPr kumimoji="1" lang="ja-JP" altLang="en-US" sz="1100">
              <a:solidFill>
                <a:schemeClr val="dk1"/>
              </a:solidFill>
              <a:effectLst/>
              <a:latin typeface="+mn-lt"/>
              <a:ea typeface="+mn-ea"/>
              <a:cs typeface="+mn-cs"/>
            </a:rPr>
            <a:t>、また</a:t>
          </a:r>
          <a:r>
            <a:rPr kumimoji="1" lang="ja-JP" altLang="en-US" sz="1100">
              <a:latin typeface="ＭＳ Ｐゴシック"/>
            </a:rPr>
            <a:t>、実質公債費比率も単年度の値では、既に上昇に転じています。（</a:t>
          </a:r>
          <a:r>
            <a:rPr kumimoji="1" lang="en-US" altLang="ja-JP" sz="1100">
              <a:latin typeface="ＭＳ Ｐゴシック"/>
            </a:rPr>
            <a:t>H26</a:t>
          </a:r>
          <a:r>
            <a:rPr kumimoji="1" lang="ja-JP" altLang="en-US" sz="1100">
              <a:latin typeface="ＭＳ Ｐゴシック"/>
            </a:rPr>
            <a:t>：</a:t>
          </a:r>
          <a:r>
            <a:rPr kumimoji="1" lang="en-US" altLang="ja-JP" sz="1100">
              <a:latin typeface="ＭＳ Ｐゴシック"/>
            </a:rPr>
            <a:t>13.0%</a:t>
          </a:r>
          <a:r>
            <a:rPr kumimoji="1" lang="ja-JP" altLang="en-US" sz="1100">
              <a:latin typeface="ＭＳ Ｐゴシック"/>
            </a:rPr>
            <a:t>→</a:t>
          </a:r>
          <a:r>
            <a:rPr kumimoji="1" lang="en-US" altLang="ja-JP" sz="1100">
              <a:latin typeface="ＭＳ Ｐゴシック"/>
            </a:rPr>
            <a:t>H27</a:t>
          </a:r>
          <a:r>
            <a:rPr kumimoji="1" lang="ja-JP" altLang="en-US" sz="1100">
              <a:latin typeface="ＭＳ Ｐゴシック"/>
            </a:rPr>
            <a:t>：</a:t>
          </a:r>
          <a:r>
            <a:rPr kumimoji="1" lang="en-US" altLang="ja-JP" sz="1100">
              <a:latin typeface="ＭＳ Ｐゴシック"/>
            </a:rPr>
            <a:t>7.8%</a:t>
          </a:r>
          <a:r>
            <a:rPr kumimoji="1" lang="ja-JP" altLang="en-US" sz="1100">
              <a:latin typeface="ＭＳ Ｐゴシック"/>
            </a:rPr>
            <a:t>→</a:t>
          </a:r>
          <a:r>
            <a:rPr kumimoji="1" lang="en-US" altLang="ja-JP" sz="1100">
              <a:latin typeface="ＭＳ Ｐゴシック"/>
            </a:rPr>
            <a:t>H28</a:t>
          </a:r>
          <a:r>
            <a:rPr kumimoji="1" lang="ja-JP" altLang="en-US" sz="1100">
              <a:latin typeface="ＭＳ Ｐゴシック"/>
            </a:rPr>
            <a:t>：</a:t>
          </a:r>
          <a:r>
            <a:rPr kumimoji="1" lang="en-US" altLang="ja-JP" sz="1100">
              <a:latin typeface="ＭＳ Ｐゴシック"/>
            </a:rPr>
            <a:t>8.7%</a:t>
          </a:r>
          <a:r>
            <a:rPr kumimoji="1" lang="ja-JP" altLang="en-US" sz="1100">
              <a:latin typeface="ＭＳ Ｐゴシック"/>
            </a:rPr>
            <a:t>）</a:t>
          </a:r>
        </a:p>
        <a:p>
          <a:r>
            <a:rPr kumimoji="1" lang="ja-JP" altLang="en-US" sz="1100">
              <a:latin typeface="ＭＳ Ｐゴシック"/>
            </a:rPr>
            <a:t>　今後、実質公債費比率の算定に大きな影響を与える普通交付税が減少することや、町債の発行が必要な大規模事業が控えていることから、計画的な繰上償還や新規発行額の抑制を行い、</a:t>
          </a:r>
          <a:r>
            <a:rPr kumimoji="1" lang="en-US" altLang="ja-JP" sz="1100">
              <a:latin typeface="ＭＳ Ｐゴシック"/>
            </a:rPr>
            <a:t>18.0%</a:t>
          </a:r>
          <a:r>
            <a:rPr kumimoji="1" lang="ja-JP" altLang="en-US" sz="1100">
              <a:latin typeface="ＭＳ Ｐゴシック"/>
            </a:rPr>
            <a:t>以下を維持することを目指します。 </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73660</xdr:rowOff>
    </xdr:to>
    <xdr:cxnSp macro="">
      <xdr:nvCxnSpPr>
        <xdr:cNvPr id="373" name="直線コネクタ 372"/>
        <xdr:cNvCxnSpPr/>
      </xdr:nvCxnSpPr>
      <xdr:spPr>
        <a:xfrm flipV="1">
          <a:off x="16179800" y="721664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32512</xdr:rowOff>
    </xdr:to>
    <xdr:cxnSp macro="">
      <xdr:nvCxnSpPr>
        <xdr:cNvPr id="376" name="直線コネクタ 375"/>
        <xdr:cNvCxnSpPr/>
      </xdr:nvCxnSpPr>
      <xdr:spPr>
        <a:xfrm flipV="1">
          <a:off x="15290800" y="727456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32512</xdr:rowOff>
    </xdr:from>
    <xdr:to>
      <xdr:col>22</xdr:col>
      <xdr:colOff>203200</xdr:colOff>
      <xdr:row>43</xdr:row>
      <xdr:rowOff>124206</xdr:rowOff>
    </xdr:to>
    <xdr:cxnSp macro="">
      <xdr:nvCxnSpPr>
        <xdr:cNvPr id="379" name="直線コネクタ 378"/>
        <xdr:cNvCxnSpPr/>
      </xdr:nvCxnSpPr>
      <xdr:spPr>
        <a:xfrm flipV="1">
          <a:off x="14401800" y="74048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124206</xdr:rowOff>
    </xdr:from>
    <xdr:to>
      <xdr:col>21</xdr:col>
      <xdr:colOff>0</xdr:colOff>
      <xdr:row>44</xdr:row>
      <xdr:rowOff>20320</xdr:rowOff>
    </xdr:to>
    <xdr:cxnSp macro="">
      <xdr:nvCxnSpPr>
        <xdr:cNvPr id="382" name="直線コネクタ 381"/>
        <xdr:cNvCxnSpPr/>
      </xdr:nvCxnSpPr>
      <xdr:spPr>
        <a:xfrm flipV="1">
          <a:off x="13512800" y="74965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392" name="円/楕円 391"/>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393"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4" name="円/楕円 393"/>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395" name="テキスト ボックス 394"/>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153162</xdr:rowOff>
    </xdr:from>
    <xdr:to>
      <xdr:col>22</xdr:col>
      <xdr:colOff>254000</xdr:colOff>
      <xdr:row>43</xdr:row>
      <xdr:rowOff>83312</xdr:rowOff>
    </xdr:to>
    <xdr:sp macro="" textlink="">
      <xdr:nvSpPr>
        <xdr:cNvPr id="396" name="円/楕円 395"/>
        <xdr:cNvSpPr/>
      </xdr:nvSpPr>
      <xdr:spPr>
        <a:xfrm>
          <a:off x="15240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68089</xdr:rowOff>
    </xdr:from>
    <xdr:ext cx="762000" cy="259045"/>
    <xdr:sp macro="" textlink="">
      <xdr:nvSpPr>
        <xdr:cNvPr id="397" name="テキスト ボックス 396"/>
        <xdr:cNvSpPr txBox="1"/>
      </xdr:nvSpPr>
      <xdr:spPr>
        <a:xfrm>
          <a:off x="14909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398" name="円/楕円 397"/>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399" name="テキスト ボックス 398"/>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0" name="円/楕円 399"/>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1" name="テキスト ボックス 400"/>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道路改良や公共施設の新設・改良の財源として町債を借り入れてきたこと、普通交付税の減少などにより、類似団体平均を上回っています。</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年度の地方債発行額は、前年度から約</a:t>
          </a:r>
          <a:r>
            <a:rPr kumimoji="1" lang="en-US" altLang="ja-JP" sz="1100">
              <a:latin typeface="ＭＳ Ｐゴシック"/>
            </a:rPr>
            <a:t>3.8</a:t>
          </a:r>
          <a:r>
            <a:rPr kumimoji="1" lang="ja-JP" altLang="en-US" sz="1100">
              <a:latin typeface="ＭＳ Ｐゴシック"/>
            </a:rPr>
            <a:t>億円減少しましたが、庁舎建設や頓原拠点複合施設、防災行政無線、赤名小学校大規模改修などの大規模事業を実施したことで、地方債現在高は、前年度に比べ約</a:t>
          </a:r>
          <a:r>
            <a:rPr kumimoji="1" lang="en-US" altLang="ja-JP" sz="1100">
              <a:latin typeface="ＭＳ Ｐゴシック"/>
            </a:rPr>
            <a:t>4.2</a:t>
          </a:r>
          <a:r>
            <a:rPr kumimoji="1" lang="ja-JP" altLang="en-US" sz="1100">
              <a:latin typeface="ＭＳ Ｐゴシック"/>
            </a:rPr>
            <a:t>億円増加しました。</a:t>
          </a:r>
          <a:endParaRPr kumimoji="1" lang="en-US" altLang="ja-JP" sz="1100">
            <a:latin typeface="ＭＳ Ｐゴシック"/>
          </a:endParaRPr>
        </a:p>
        <a:p>
          <a:r>
            <a:rPr kumimoji="1" lang="ja-JP" altLang="en-US" sz="1100">
              <a:latin typeface="ＭＳ Ｐゴシック"/>
            </a:rPr>
            <a:t>　将来負担比率は、前年度から</a:t>
          </a:r>
          <a:r>
            <a:rPr kumimoji="1" lang="en-US" altLang="ja-JP" sz="1100">
              <a:latin typeface="ＭＳ Ｐゴシック"/>
            </a:rPr>
            <a:t>7.4%</a:t>
          </a:r>
          <a:r>
            <a:rPr kumimoji="1" lang="ja-JP" altLang="en-US" sz="1100">
              <a:latin typeface="ＭＳ Ｐゴシック"/>
            </a:rPr>
            <a:t>減少していますが、今後、超高速情報通信網（光）などの整備も計画しており、費用負担が増加する見込みであることから、今後も総合振興計画等に基づく計画的な事業の執行や繰上償還を行い、町債残高の削減に努めます。 </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11134</xdr:rowOff>
    </xdr:from>
    <xdr:to>
      <xdr:col>24</xdr:col>
      <xdr:colOff>558800</xdr:colOff>
      <xdr:row>16</xdr:row>
      <xdr:rowOff>70654</xdr:rowOff>
    </xdr:to>
    <xdr:cxnSp macro="">
      <xdr:nvCxnSpPr>
        <xdr:cNvPr id="435" name="直線コネクタ 434"/>
        <xdr:cNvCxnSpPr/>
      </xdr:nvCxnSpPr>
      <xdr:spPr>
        <a:xfrm flipV="1">
          <a:off x="16179800" y="2754334"/>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169714</xdr:rowOff>
    </xdr:from>
    <xdr:to>
      <xdr:col>23</xdr:col>
      <xdr:colOff>406400</xdr:colOff>
      <xdr:row>16</xdr:row>
      <xdr:rowOff>70654</xdr:rowOff>
    </xdr:to>
    <xdr:cxnSp macro="">
      <xdr:nvCxnSpPr>
        <xdr:cNvPr id="438" name="直線コネクタ 437"/>
        <xdr:cNvCxnSpPr/>
      </xdr:nvCxnSpPr>
      <xdr:spPr>
        <a:xfrm>
          <a:off x="15290800" y="27414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169714</xdr:rowOff>
    </xdr:from>
    <xdr:to>
      <xdr:col>22</xdr:col>
      <xdr:colOff>203200</xdr:colOff>
      <xdr:row>16</xdr:row>
      <xdr:rowOff>150283</xdr:rowOff>
    </xdr:to>
    <xdr:cxnSp macro="">
      <xdr:nvCxnSpPr>
        <xdr:cNvPr id="441" name="直線コネクタ 440"/>
        <xdr:cNvCxnSpPr/>
      </xdr:nvCxnSpPr>
      <xdr:spPr>
        <a:xfrm flipV="1">
          <a:off x="14401800" y="2741464"/>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150283</xdr:rowOff>
    </xdr:from>
    <xdr:to>
      <xdr:col>21</xdr:col>
      <xdr:colOff>0</xdr:colOff>
      <xdr:row>17</xdr:row>
      <xdr:rowOff>23876</xdr:rowOff>
    </xdr:to>
    <xdr:cxnSp macro="">
      <xdr:nvCxnSpPr>
        <xdr:cNvPr id="444" name="直線コネクタ 443"/>
        <xdr:cNvCxnSpPr/>
      </xdr:nvCxnSpPr>
      <xdr:spPr>
        <a:xfrm flipV="1">
          <a:off x="13512800" y="2893483"/>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131784</xdr:rowOff>
    </xdr:from>
    <xdr:to>
      <xdr:col>24</xdr:col>
      <xdr:colOff>609600</xdr:colOff>
      <xdr:row>16</xdr:row>
      <xdr:rowOff>61934</xdr:rowOff>
    </xdr:to>
    <xdr:sp macro="" textlink="">
      <xdr:nvSpPr>
        <xdr:cNvPr id="454" name="円/楕円 453"/>
        <xdr:cNvSpPr/>
      </xdr:nvSpPr>
      <xdr:spPr>
        <a:xfrm>
          <a:off x="169672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103861</xdr:rowOff>
    </xdr:from>
    <xdr:ext cx="762000" cy="259045"/>
    <xdr:sp macro="" textlink="">
      <xdr:nvSpPr>
        <xdr:cNvPr id="455" name="将来負担の状況該当値テキスト"/>
        <xdr:cNvSpPr txBox="1"/>
      </xdr:nvSpPr>
      <xdr:spPr>
        <a:xfrm>
          <a:off x="17106900" y="267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19854</xdr:rowOff>
    </xdr:from>
    <xdr:to>
      <xdr:col>23</xdr:col>
      <xdr:colOff>457200</xdr:colOff>
      <xdr:row>16</xdr:row>
      <xdr:rowOff>121454</xdr:rowOff>
    </xdr:to>
    <xdr:sp macro="" textlink="">
      <xdr:nvSpPr>
        <xdr:cNvPr id="456" name="円/楕円 455"/>
        <xdr:cNvSpPr/>
      </xdr:nvSpPr>
      <xdr:spPr>
        <a:xfrm>
          <a:off x="16129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106231</xdr:rowOff>
    </xdr:from>
    <xdr:ext cx="736600" cy="259045"/>
    <xdr:sp macro="" textlink="">
      <xdr:nvSpPr>
        <xdr:cNvPr id="457" name="テキスト ボックス 456"/>
        <xdr:cNvSpPr txBox="1"/>
      </xdr:nvSpPr>
      <xdr:spPr>
        <a:xfrm>
          <a:off x="15798800" y="284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118914</xdr:rowOff>
    </xdr:from>
    <xdr:to>
      <xdr:col>22</xdr:col>
      <xdr:colOff>254000</xdr:colOff>
      <xdr:row>16</xdr:row>
      <xdr:rowOff>49064</xdr:rowOff>
    </xdr:to>
    <xdr:sp macro="" textlink="">
      <xdr:nvSpPr>
        <xdr:cNvPr id="458" name="円/楕円 457"/>
        <xdr:cNvSpPr/>
      </xdr:nvSpPr>
      <xdr:spPr>
        <a:xfrm>
          <a:off x="152400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33841</xdr:rowOff>
    </xdr:from>
    <xdr:ext cx="762000" cy="259045"/>
    <xdr:sp macro="" textlink="">
      <xdr:nvSpPr>
        <xdr:cNvPr id="459" name="テキスト ボックス 458"/>
        <xdr:cNvSpPr txBox="1"/>
      </xdr:nvSpPr>
      <xdr:spPr>
        <a:xfrm>
          <a:off x="14909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99483</xdr:rowOff>
    </xdr:from>
    <xdr:to>
      <xdr:col>21</xdr:col>
      <xdr:colOff>50800</xdr:colOff>
      <xdr:row>17</xdr:row>
      <xdr:rowOff>29633</xdr:rowOff>
    </xdr:to>
    <xdr:sp macro="" textlink="">
      <xdr:nvSpPr>
        <xdr:cNvPr id="460" name="円/楕円 459"/>
        <xdr:cNvSpPr/>
      </xdr:nvSpPr>
      <xdr:spPr>
        <a:xfrm>
          <a:off x="14351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14410</xdr:rowOff>
    </xdr:from>
    <xdr:ext cx="762000" cy="259045"/>
    <xdr:sp macro="" textlink="">
      <xdr:nvSpPr>
        <xdr:cNvPr id="461" name="テキスト ボックス 460"/>
        <xdr:cNvSpPr txBox="1"/>
      </xdr:nvSpPr>
      <xdr:spPr>
        <a:xfrm>
          <a:off x="14020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144526</xdr:rowOff>
    </xdr:from>
    <xdr:to>
      <xdr:col>19</xdr:col>
      <xdr:colOff>533400</xdr:colOff>
      <xdr:row>17</xdr:row>
      <xdr:rowOff>74676</xdr:rowOff>
    </xdr:to>
    <xdr:sp macro="" textlink="">
      <xdr:nvSpPr>
        <xdr:cNvPr id="462" name="円/楕円 461"/>
        <xdr:cNvSpPr/>
      </xdr:nvSpPr>
      <xdr:spPr>
        <a:xfrm>
          <a:off x="13462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59453</xdr:rowOff>
    </xdr:from>
    <xdr:ext cx="762000" cy="259045"/>
    <xdr:sp macro="" textlink="">
      <xdr:nvSpPr>
        <xdr:cNvPr id="463" name="テキスト ボックス 462"/>
        <xdr:cNvSpPr txBox="1"/>
      </xdr:nvSpPr>
      <xdr:spPr>
        <a:xfrm>
          <a:off x="13131800" y="29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
5,050
242.88
8,210,290
8,093,353
80,604
4,165,509
9,732,107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よりも比率が低くなっていますが、公債費に係る比率が類似団体を大きく上回っている影響を受けていることが要因として考えられます。人件費に係る人口１人当たりの歳出額で比較すると、類似団体平均を上回る状態となっています。これまでも定員管理計画に基づく職員数管理などにより人件費の抑制に努めていますが、今後も適正な職員数管理を行い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51562</xdr:rowOff>
    </xdr:from>
    <xdr:to>
      <xdr:col>7</xdr:col>
      <xdr:colOff>15875</xdr:colOff>
      <xdr:row>35</xdr:row>
      <xdr:rowOff>60706</xdr:rowOff>
    </xdr:to>
    <xdr:cxnSp macro="">
      <xdr:nvCxnSpPr>
        <xdr:cNvPr id="64" name="直線コネクタ 63"/>
        <xdr:cNvCxnSpPr/>
      </xdr:nvCxnSpPr>
      <xdr:spPr>
        <a:xfrm>
          <a:off x="3987800" y="6052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37846</xdr:rowOff>
    </xdr:from>
    <xdr:to>
      <xdr:col>5</xdr:col>
      <xdr:colOff>549275</xdr:colOff>
      <xdr:row>35</xdr:row>
      <xdr:rowOff>51562</xdr:rowOff>
    </xdr:to>
    <xdr:cxnSp macro="">
      <xdr:nvCxnSpPr>
        <xdr:cNvPr id="67" name="直線コネクタ 66"/>
        <xdr:cNvCxnSpPr/>
      </xdr:nvCxnSpPr>
      <xdr:spPr>
        <a:xfrm>
          <a:off x="3098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37846</xdr:rowOff>
    </xdr:to>
    <xdr:cxnSp macro="">
      <xdr:nvCxnSpPr>
        <xdr:cNvPr id="70" name="直線コネクタ 69"/>
        <xdr:cNvCxnSpPr/>
      </xdr:nvCxnSpPr>
      <xdr:spPr>
        <a:xfrm>
          <a:off x="2209800" y="6002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168148</xdr:rowOff>
    </xdr:from>
    <xdr:to>
      <xdr:col>3</xdr:col>
      <xdr:colOff>142875</xdr:colOff>
      <xdr:row>35</xdr:row>
      <xdr:rowOff>1270</xdr:rowOff>
    </xdr:to>
    <xdr:cxnSp macro="">
      <xdr:nvCxnSpPr>
        <xdr:cNvPr id="73" name="直線コネクタ 72"/>
        <xdr:cNvCxnSpPr/>
      </xdr:nvCxnSpPr>
      <xdr:spPr>
        <a:xfrm>
          <a:off x="1320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9906</xdr:rowOff>
    </xdr:from>
    <xdr:to>
      <xdr:col>7</xdr:col>
      <xdr:colOff>66675</xdr:colOff>
      <xdr:row>35</xdr:row>
      <xdr:rowOff>111506</xdr:rowOff>
    </xdr:to>
    <xdr:sp macro="" textlink="">
      <xdr:nvSpPr>
        <xdr:cNvPr id="83" name="円/楕円 82"/>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89933</xdr:rowOff>
    </xdr:from>
    <xdr:ext cx="762000" cy="259045"/>
    <xdr:sp macro="" textlink="">
      <xdr:nvSpPr>
        <xdr:cNvPr id="84" name="人件費該当値テキスト"/>
        <xdr:cNvSpPr txBox="1"/>
      </xdr:nvSpPr>
      <xdr:spPr>
        <a:xfrm>
          <a:off x="4914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xdr:rowOff>
    </xdr:from>
    <xdr:to>
      <xdr:col>5</xdr:col>
      <xdr:colOff>600075</xdr:colOff>
      <xdr:row>35</xdr:row>
      <xdr:rowOff>102362</xdr:rowOff>
    </xdr:to>
    <xdr:sp macro="" textlink="">
      <xdr:nvSpPr>
        <xdr:cNvPr id="85" name="円/楕円 84"/>
        <xdr:cNvSpPr/>
      </xdr:nvSpPr>
      <xdr:spPr>
        <a:xfrm>
          <a:off x="3937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112539</xdr:rowOff>
    </xdr:from>
    <xdr:ext cx="736600" cy="259045"/>
    <xdr:sp macro="" textlink="">
      <xdr:nvSpPr>
        <xdr:cNvPr id="86" name="テキスト ボックス 85"/>
        <xdr:cNvSpPr txBox="1"/>
      </xdr:nvSpPr>
      <xdr:spPr>
        <a:xfrm>
          <a:off x="3606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158496</xdr:rowOff>
    </xdr:from>
    <xdr:to>
      <xdr:col>4</xdr:col>
      <xdr:colOff>396875</xdr:colOff>
      <xdr:row>35</xdr:row>
      <xdr:rowOff>88646</xdr:rowOff>
    </xdr:to>
    <xdr:sp macro="" textlink="">
      <xdr:nvSpPr>
        <xdr:cNvPr id="87" name="円/楕円 86"/>
        <xdr:cNvSpPr/>
      </xdr:nvSpPr>
      <xdr:spPr>
        <a:xfrm>
          <a:off x="3048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98823</xdr:rowOff>
    </xdr:from>
    <xdr:ext cx="762000" cy="259045"/>
    <xdr:sp macro="" textlink="">
      <xdr:nvSpPr>
        <xdr:cNvPr id="88" name="テキスト ボックス 87"/>
        <xdr:cNvSpPr txBox="1"/>
      </xdr:nvSpPr>
      <xdr:spPr>
        <a:xfrm>
          <a:off x="2717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89" name="円/楕円 88"/>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0" name="テキスト ボックス 89"/>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117348</xdr:rowOff>
    </xdr:from>
    <xdr:to>
      <xdr:col>1</xdr:col>
      <xdr:colOff>676275</xdr:colOff>
      <xdr:row>35</xdr:row>
      <xdr:rowOff>47498</xdr:rowOff>
    </xdr:to>
    <xdr:sp macro="" textlink="">
      <xdr:nvSpPr>
        <xdr:cNvPr id="91" name="円/楕円 90"/>
        <xdr:cNvSpPr/>
      </xdr:nvSpPr>
      <xdr:spPr>
        <a:xfrm>
          <a:off x="1270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57675</xdr:rowOff>
    </xdr:from>
    <xdr:ext cx="762000" cy="259045"/>
    <xdr:sp macro="" textlink="">
      <xdr:nvSpPr>
        <xdr:cNvPr id="92" name="テキスト ボックス 91"/>
        <xdr:cNvSpPr txBox="1"/>
      </xdr:nvSpPr>
      <xdr:spPr>
        <a:xfrm>
          <a:off x="939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に係る比率が類似団体よりも大きく上回っているため、物件費に対する比率が低くなっています。しかし、人口１人当たりの物件費の歳出額で比較すると、類似団体平均を上回っています。歳出額で類似団体を上回る主な要因として、住民情報や税務・財政関係の電算処理を外部へ委託していることや、指定管理を行っている観光施交流設などが多いことなどが考えられます。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142240</xdr:rowOff>
    </xdr:from>
    <xdr:to>
      <xdr:col>24</xdr:col>
      <xdr:colOff>31750</xdr:colOff>
      <xdr:row>15</xdr:row>
      <xdr:rowOff>8890</xdr:rowOff>
    </xdr:to>
    <xdr:cxnSp macro="">
      <xdr:nvCxnSpPr>
        <xdr:cNvPr id="125" name="直線コネクタ 124"/>
        <xdr:cNvCxnSpPr/>
      </xdr:nvCxnSpPr>
      <xdr:spPr>
        <a:xfrm>
          <a:off x="15671800" y="2542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14</xdr:row>
      <xdr:rowOff>142240</xdr:rowOff>
    </xdr:to>
    <xdr:cxnSp macro="">
      <xdr:nvCxnSpPr>
        <xdr:cNvPr id="128" name="直線コネクタ 127"/>
        <xdr:cNvCxnSpPr/>
      </xdr:nvCxnSpPr>
      <xdr:spPr>
        <a:xfrm>
          <a:off x="14782800" y="254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142240</xdr:rowOff>
    </xdr:to>
    <xdr:cxnSp macro="">
      <xdr:nvCxnSpPr>
        <xdr:cNvPr id="131" name="直線コネクタ 130"/>
        <xdr:cNvCxnSpPr/>
      </xdr:nvCxnSpPr>
      <xdr:spPr>
        <a:xfrm>
          <a:off x="13893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127000</xdr:rowOff>
    </xdr:to>
    <xdr:cxnSp macro="">
      <xdr:nvCxnSpPr>
        <xdr:cNvPr id="134" name="直線コネクタ 133"/>
        <xdr:cNvCxnSpPr/>
      </xdr:nvCxnSpPr>
      <xdr:spPr>
        <a:xfrm>
          <a:off x="13004800" y="244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4" name="円/楕円 143"/>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5"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91440</xdr:rowOff>
    </xdr:from>
    <xdr:to>
      <xdr:col>22</xdr:col>
      <xdr:colOff>615950</xdr:colOff>
      <xdr:row>15</xdr:row>
      <xdr:rowOff>21590</xdr:rowOff>
    </xdr:to>
    <xdr:sp macro="" textlink="">
      <xdr:nvSpPr>
        <xdr:cNvPr id="146" name="円/楕円 145"/>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31767</xdr:rowOff>
    </xdr:from>
    <xdr:ext cx="736600" cy="259045"/>
    <xdr:sp macro="" textlink="">
      <xdr:nvSpPr>
        <xdr:cNvPr id="147" name="テキスト ボックス 146"/>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48" name="円/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0" name="円/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163830</xdr:rowOff>
    </xdr:from>
    <xdr:to>
      <xdr:col>19</xdr:col>
      <xdr:colOff>6350</xdr:colOff>
      <xdr:row>14</xdr:row>
      <xdr:rowOff>93980</xdr:rowOff>
    </xdr:to>
    <xdr:sp macro="" textlink="">
      <xdr:nvSpPr>
        <xdr:cNvPr id="152" name="円/楕円 151"/>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104157</xdr:rowOff>
    </xdr:from>
    <xdr:ext cx="762000" cy="259045"/>
    <xdr:sp macro="" textlink="">
      <xdr:nvSpPr>
        <xdr:cNvPr id="153" name="テキスト ボックス 152"/>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類似団体平均を上回る状況が続いています。平成</a:t>
          </a:r>
          <a:r>
            <a:rPr kumimoji="1" lang="en-US" altLang="ja-JP" sz="1200">
              <a:latin typeface="ＭＳ Ｐゴシック"/>
            </a:rPr>
            <a:t>18</a:t>
          </a:r>
          <a:r>
            <a:rPr kumimoji="1" lang="ja-JP" altLang="en-US" sz="1200">
              <a:latin typeface="ＭＳ Ｐゴシック"/>
            </a:rPr>
            <a:t>年</a:t>
          </a:r>
          <a:r>
            <a:rPr kumimoji="1" lang="en-US" altLang="ja-JP" sz="1200">
              <a:latin typeface="ＭＳ Ｐゴシック"/>
            </a:rPr>
            <a:t>1</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に福祉事務所を設置したことによる生活保護費や、養護老人ホームに係る老人保護措置費などが類似団体よりも高くなっていることが要因として考えられます。また、全国平均の推移を見ても、今後も比率の上昇が見込まれま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61685</xdr:rowOff>
    </xdr:to>
    <xdr:cxnSp macro="">
      <xdr:nvCxnSpPr>
        <xdr:cNvPr id="187" name="直線コネクタ 186"/>
        <xdr:cNvCxnSpPr/>
      </xdr:nvCxnSpPr>
      <xdr:spPr>
        <a:xfrm>
          <a:off x="3987800" y="99241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29028</xdr:rowOff>
    </xdr:to>
    <xdr:cxnSp macro="">
      <xdr:nvCxnSpPr>
        <xdr:cNvPr id="190" name="直線コネクタ 189"/>
        <xdr:cNvCxnSpPr/>
      </xdr:nvCxnSpPr>
      <xdr:spPr>
        <a:xfrm flipV="1">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58</xdr:row>
      <xdr:rowOff>29028</xdr:rowOff>
    </xdr:to>
    <xdr:cxnSp macro="">
      <xdr:nvCxnSpPr>
        <xdr:cNvPr id="193" name="直線コネクタ 192"/>
        <xdr:cNvCxnSpPr/>
      </xdr:nvCxnSpPr>
      <xdr:spPr>
        <a:xfrm>
          <a:off x="2209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135165</xdr:rowOff>
    </xdr:to>
    <xdr:cxnSp macro="">
      <xdr:nvCxnSpPr>
        <xdr:cNvPr id="196" name="直線コネクタ 195"/>
        <xdr:cNvCxnSpPr/>
      </xdr:nvCxnSpPr>
      <xdr:spPr>
        <a:xfrm>
          <a:off x="1320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6" name="円/楕円 205"/>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07"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08" name="円/楕円 207"/>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09" name="テキスト ボックス 208"/>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10" name="円/楕円 209"/>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64605</xdr:rowOff>
    </xdr:from>
    <xdr:ext cx="762000" cy="259045"/>
    <xdr:sp macro="" textlink="">
      <xdr:nvSpPr>
        <xdr:cNvPr id="211" name="テキスト ボックス 210"/>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2" name="円/楕円 211"/>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3" name="テキスト ボックス 212"/>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4" name="円/楕円 213"/>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5" name="テキスト ボックス 214"/>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公営企業会計に対する繰出金と出資金が</a:t>
          </a:r>
          <a:r>
            <a:rPr kumimoji="1" lang="en-US" altLang="ja-JP" sz="1200">
              <a:latin typeface="ＭＳ Ｐゴシック"/>
            </a:rPr>
            <a:t>12.7</a:t>
          </a:r>
          <a:r>
            <a:rPr kumimoji="1" lang="ja-JP" altLang="en-US" sz="1200">
              <a:latin typeface="ＭＳ Ｐゴシック"/>
            </a:rPr>
            <a:t>％、維持補修費が</a:t>
          </a:r>
          <a:r>
            <a:rPr kumimoji="1" lang="en-US" altLang="ja-JP" sz="1200">
              <a:latin typeface="ＭＳ Ｐゴシック"/>
            </a:rPr>
            <a:t>1.8</a:t>
          </a:r>
          <a:r>
            <a:rPr kumimoji="1" lang="ja-JP" altLang="en-US" sz="1200">
              <a:latin typeface="ＭＳ Ｐゴシック"/>
            </a:rPr>
            <a:t>％となっています。</a:t>
          </a:r>
          <a:endParaRPr kumimoji="1" lang="en-US" altLang="ja-JP" sz="1200">
            <a:latin typeface="ＭＳ Ｐゴシック"/>
          </a:endParaRPr>
        </a:p>
        <a:p>
          <a:r>
            <a:rPr kumimoji="1" lang="ja-JP" altLang="en-US" sz="1200">
              <a:latin typeface="ＭＳ Ｐゴシック"/>
            </a:rPr>
            <a:t>　各会計への繰り出しと出資は、原則、基準に基づいて行っていますが、人口減少による料金収入の減少や維持管理経費の増加により、赤字補填的な金額も増えています。今後、簡易水道・下水道事業会計は、病院と同様の法適用の公営企業会計への移行も予定しており、一層独立採算性が求められるため、経費の節減や料金改定など、税収を主な財源とする一般会計の負担額を減らしていくよう務めま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121285</xdr:rowOff>
    </xdr:from>
    <xdr:to>
      <xdr:col>24</xdr:col>
      <xdr:colOff>31750</xdr:colOff>
      <xdr:row>58</xdr:row>
      <xdr:rowOff>155575</xdr:rowOff>
    </xdr:to>
    <xdr:cxnSp macro="">
      <xdr:nvCxnSpPr>
        <xdr:cNvPr id="243" name="直線コネクタ 242"/>
        <xdr:cNvCxnSpPr/>
      </xdr:nvCxnSpPr>
      <xdr:spPr>
        <a:xfrm>
          <a:off x="15671800" y="100653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121285</xdr:rowOff>
    </xdr:to>
    <xdr:cxnSp macro="">
      <xdr:nvCxnSpPr>
        <xdr:cNvPr id="246" name="直線コネクタ 245"/>
        <xdr:cNvCxnSpPr/>
      </xdr:nvCxnSpPr>
      <xdr:spPr>
        <a:xfrm>
          <a:off x="14782800" y="100253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104140</xdr:rowOff>
    </xdr:to>
    <xdr:cxnSp macro="">
      <xdr:nvCxnSpPr>
        <xdr:cNvPr id="249" name="直線コネクタ 248"/>
        <xdr:cNvCxnSpPr/>
      </xdr:nvCxnSpPr>
      <xdr:spPr>
        <a:xfrm flipV="1">
          <a:off x="13893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69850</xdr:rowOff>
    </xdr:from>
    <xdr:to>
      <xdr:col>20</xdr:col>
      <xdr:colOff>158750</xdr:colOff>
      <xdr:row>58</xdr:row>
      <xdr:rowOff>104140</xdr:rowOff>
    </xdr:to>
    <xdr:cxnSp macro="">
      <xdr:nvCxnSpPr>
        <xdr:cNvPr id="252" name="直線コネクタ 251"/>
        <xdr:cNvCxnSpPr/>
      </xdr:nvCxnSpPr>
      <xdr:spPr>
        <a:xfrm>
          <a:off x="13004800" y="10013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104775</xdr:rowOff>
    </xdr:from>
    <xdr:to>
      <xdr:col>24</xdr:col>
      <xdr:colOff>82550</xdr:colOff>
      <xdr:row>59</xdr:row>
      <xdr:rowOff>34925</xdr:rowOff>
    </xdr:to>
    <xdr:sp macro="" textlink="">
      <xdr:nvSpPr>
        <xdr:cNvPr id="262" name="円/楕円 261"/>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76852</xdr:rowOff>
    </xdr:from>
    <xdr:ext cx="762000" cy="259045"/>
    <xdr:sp macro="" textlink="">
      <xdr:nvSpPr>
        <xdr:cNvPr id="263" name="その他該当値テキスト"/>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70485</xdr:rowOff>
    </xdr:from>
    <xdr:to>
      <xdr:col>22</xdr:col>
      <xdr:colOff>615950</xdr:colOff>
      <xdr:row>59</xdr:row>
      <xdr:rowOff>635</xdr:rowOff>
    </xdr:to>
    <xdr:sp macro="" textlink="">
      <xdr:nvSpPr>
        <xdr:cNvPr id="264" name="円/楕円 263"/>
        <xdr:cNvSpPr/>
      </xdr:nvSpPr>
      <xdr:spPr>
        <a:xfrm>
          <a:off x="15621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156862</xdr:rowOff>
    </xdr:from>
    <xdr:ext cx="736600" cy="259045"/>
    <xdr:sp macro="" textlink="">
      <xdr:nvSpPr>
        <xdr:cNvPr id="265" name="テキスト ボックス 264"/>
        <xdr:cNvSpPr txBox="1"/>
      </xdr:nvSpPr>
      <xdr:spPr>
        <a:xfrm>
          <a:off x="15290800" y="1010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66" name="円/楕円 265"/>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67" name="テキスト ボックス 26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68" name="円/楕円 267"/>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69" name="テキスト ボックス 268"/>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19050</xdr:rowOff>
    </xdr:from>
    <xdr:to>
      <xdr:col>19</xdr:col>
      <xdr:colOff>6350</xdr:colOff>
      <xdr:row>58</xdr:row>
      <xdr:rowOff>120650</xdr:rowOff>
    </xdr:to>
    <xdr:sp macro="" textlink="">
      <xdr:nvSpPr>
        <xdr:cNvPr id="270" name="円/楕円 269"/>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105427</xdr:rowOff>
    </xdr:from>
    <xdr:ext cx="762000" cy="259045"/>
    <xdr:sp macro="" textlink="">
      <xdr:nvSpPr>
        <xdr:cNvPr id="271" name="テキスト ボックス 270"/>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上回る状況が続いていますが、各団体等への補助金が多額になっていることが要因です。補助金の交付にあたっては、補助金を交付するのが適当な事業か、金額は適正であるかなどを慎重に審査・判断し、必要性の低い補助金は見直しを行うなど、事業効果などを十分に検証して、補助金を交付することが必要だと考えます。</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67564</xdr:rowOff>
    </xdr:from>
    <xdr:to>
      <xdr:col>24</xdr:col>
      <xdr:colOff>31750</xdr:colOff>
      <xdr:row>38</xdr:row>
      <xdr:rowOff>140716</xdr:rowOff>
    </xdr:to>
    <xdr:cxnSp macro="">
      <xdr:nvCxnSpPr>
        <xdr:cNvPr id="301" name="直線コネクタ 300"/>
        <xdr:cNvCxnSpPr/>
      </xdr:nvCxnSpPr>
      <xdr:spPr>
        <a:xfrm>
          <a:off x="15671800" y="65826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49276</xdr:rowOff>
    </xdr:from>
    <xdr:to>
      <xdr:col>22</xdr:col>
      <xdr:colOff>565150</xdr:colOff>
      <xdr:row>38</xdr:row>
      <xdr:rowOff>67564</xdr:rowOff>
    </xdr:to>
    <xdr:cxnSp macro="">
      <xdr:nvCxnSpPr>
        <xdr:cNvPr id="304" name="直線コネクタ 303"/>
        <xdr:cNvCxnSpPr/>
      </xdr:nvCxnSpPr>
      <xdr:spPr>
        <a:xfrm>
          <a:off x="14782800" y="6564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30988</xdr:rowOff>
    </xdr:from>
    <xdr:to>
      <xdr:col>21</xdr:col>
      <xdr:colOff>361950</xdr:colOff>
      <xdr:row>38</xdr:row>
      <xdr:rowOff>49276</xdr:rowOff>
    </xdr:to>
    <xdr:cxnSp macro="">
      <xdr:nvCxnSpPr>
        <xdr:cNvPr id="307" name="直線コネクタ 306"/>
        <xdr:cNvCxnSpPr/>
      </xdr:nvCxnSpPr>
      <xdr:spPr>
        <a:xfrm>
          <a:off x="13893800" y="65460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38</xdr:row>
      <xdr:rowOff>30988</xdr:rowOff>
    </xdr:to>
    <xdr:cxnSp macro="">
      <xdr:nvCxnSpPr>
        <xdr:cNvPr id="310" name="直線コネクタ 309"/>
        <xdr:cNvCxnSpPr/>
      </xdr:nvCxnSpPr>
      <xdr:spPr>
        <a:xfrm>
          <a:off x="13004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89916</xdr:rowOff>
    </xdr:from>
    <xdr:to>
      <xdr:col>24</xdr:col>
      <xdr:colOff>82550</xdr:colOff>
      <xdr:row>39</xdr:row>
      <xdr:rowOff>20066</xdr:rowOff>
    </xdr:to>
    <xdr:sp macro="" textlink="">
      <xdr:nvSpPr>
        <xdr:cNvPr id="320" name="円/楕円 319"/>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61993</xdr:rowOff>
    </xdr:from>
    <xdr:ext cx="762000" cy="259045"/>
    <xdr:sp macro="" textlink="">
      <xdr:nvSpPr>
        <xdr:cNvPr id="321"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xdr:rowOff>
    </xdr:from>
    <xdr:to>
      <xdr:col>22</xdr:col>
      <xdr:colOff>615950</xdr:colOff>
      <xdr:row>38</xdr:row>
      <xdr:rowOff>118364</xdr:rowOff>
    </xdr:to>
    <xdr:sp macro="" textlink="">
      <xdr:nvSpPr>
        <xdr:cNvPr id="322" name="円/楕円 321"/>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103141</xdr:rowOff>
    </xdr:from>
    <xdr:ext cx="736600" cy="259045"/>
    <xdr:sp macro="" textlink="">
      <xdr:nvSpPr>
        <xdr:cNvPr id="323" name="テキスト ボックス 322"/>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24" name="円/楕円 323"/>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25" name="テキスト ボックス 324"/>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151638</xdr:rowOff>
    </xdr:from>
    <xdr:to>
      <xdr:col>20</xdr:col>
      <xdr:colOff>209550</xdr:colOff>
      <xdr:row>38</xdr:row>
      <xdr:rowOff>81788</xdr:rowOff>
    </xdr:to>
    <xdr:sp macro="" textlink="">
      <xdr:nvSpPr>
        <xdr:cNvPr id="326" name="円/楕円 325"/>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66565</xdr:rowOff>
    </xdr:from>
    <xdr:ext cx="762000" cy="259045"/>
    <xdr:sp macro="" textlink="">
      <xdr:nvSpPr>
        <xdr:cNvPr id="327" name="テキスト ボックス 326"/>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28" name="円/楕円 327"/>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29" name="テキスト ボックス 328"/>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類似団体平均を上回る状況が続いています。合併前後に道路や上下水道施設などの社会基盤整備を集中的に行い、そのための財源として町債を借り入れてきたことが理由として考えられます。</a:t>
          </a:r>
          <a:endParaRPr kumimoji="1" lang="en-US" altLang="ja-JP" sz="1200">
            <a:latin typeface="ＭＳ Ｐゴシック"/>
          </a:endParaRPr>
        </a:p>
        <a:p>
          <a:r>
            <a:rPr kumimoji="1" lang="ja-JP" altLang="en-US" sz="1200">
              <a:latin typeface="ＭＳ Ｐゴシック"/>
            </a:rPr>
            <a:t>　これまで実施してきた繰上償還の効果で、町合併時と比較すると、公債費は減少してきていますが、依然として比率は高い状態で推移しているため、引き続き中期財政計画に基づく繰上償還の実施や新規発行額を抑制し、町債残高の削減を図ります。 </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120142</xdr:rowOff>
    </xdr:from>
    <xdr:to>
      <xdr:col>7</xdr:col>
      <xdr:colOff>15875</xdr:colOff>
      <xdr:row>79</xdr:row>
      <xdr:rowOff>165863</xdr:rowOff>
    </xdr:to>
    <xdr:cxnSp macro="">
      <xdr:nvCxnSpPr>
        <xdr:cNvPr id="359" name="直線コネクタ 358"/>
        <xdr:cNvCxnSpPr/>
      </xdr:nvCxnSpPr>
      <xdr:spPr>
        <a:xfrm>
          <a:off x="3987800" y="136646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120142</xdr:rowOff>
    </xdr:from>
    <xdr:to>
      <xdr:col>5</xdr:col>
      <xdr:colOff>549275</xdr:colOff>
      <xdr:row>80</xdr:row>
      <xdr:rowOff>154432</xdr:rowOff>
    </xdr:to>
    <xdr:cxnSp macro="">
      <xdr:nvCxnSpPr>
        <xdr:cNvPr id="362" name="直線コネクタ 361"/>
        <xdr:cNvCxnSpPr/>
      </xdr:nvCxnSpPr>
      <xdr:spPr>
        <a:xfrm flipV="1">
          <a:off x="3098800" y="136646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108713</xdr:rowOff>
    </xdr:from>
    <xdr:to>
      <xdr:col>4</xdr:col>
      <xdr:colOff>346075</xdr:colOff>
      <xdr:row>80</xdr:row>
      <xdr:rowOff>154432</xdr:rowOff>
    </xdr:to>
    <xdr:cxnSp macro="">
      <xdr:nvCxnSpPr>
        <xdr:cNvPr id="365" name="直線コネクタ 364"/>
        <xdr:cNvCxnSpPr/>
      </xdr:nvCxnSpPr>
      <xdr:spPr>
        <a:xfrm>
          <a:off x="2209800" y="138247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108713</xdr:rowOff>
    </xdr:from>
    <xdr:to>
      <xdr:col>3</xdr:col>
      <xdr:colOff>142875</xdr:colOff>
      <xdr:row>81</xdr:row>
      <xdr:rowOff>5842</xdr:rowOff>
    </xdr:to>
    <xdr:cxnSp macro="">
      <xdr:nvCxnSpPr>
        <xdr:cNvPr id="368" name="直線コネクタ 367"/>
        <xdr:cNvCxnSpPr/>
      </xdr:nvCxnSpPr>
      <xdr:spPr>
        <a:xfrm flipV="1">
          <a:off x="1320800" y="138247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115063</xdr:rowOff>
    </xdr:from>
    <xdr:to>
      <xdr:col>7</xdr:col>
      <xdr:colOff>66675</xdr:colOff>
      <xdr:row>80</xdr:row>
      <xdr:rowOff>45213</xdr:rowOff>
    </xdr:to>
    <xdr:sp macro="" textlink="">
      <xdr:nvSpPr>
        <xdr:cNvPr id="378" name="円/楕円 377"/>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87140</xdr:rowOff>
    </xdr:from>
    <xdr:ext cx="762000" cy="259045"/>
    <xdr:sp macro="" textlink="">
      <xdr:nvSpPr>
        <xdr:cNvPr id="379" name="公債費該当値テキスト"/>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69342</xdr:rowOff>
    </xdr:from>
    <xdr:to>
      <xdr:col>5</xdr:col>
      <xdr:colOff>600075</xdr:colOff>
      <xdr:row>79</xdr:row>
      <xdr:rowOff>170942</xdr:rowOff>
    </xdr:to>
    <xdr:sp macro="" textlink="">
      <xdr:nvSpPr>
        <xdr:cNvPr id="380" name="円/楕円 379"/>
        <xdr:cNvSpPr/>
      </xdr:nvSpPr>
      <xdr:spPr>
        <a:xfrm>
          <a:off x="3937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155719</xdr:rowOff>
    </xdr:from>
    <xdr:ext cx="736600" cy="259045"/>
    <xdr:sp macro="" textlink="">
      <xdr:nvSpPr>
        <xdr:cNvPr id="381" name="テキスト ボックス 380"/>
        <xdr:cNvSpPr txBox="1"/>
      </xdr:nvSpPr>
      <xdr:spPr>
        <a:xfrm>
          <a:off x="3606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103632</xdr:rowOff>
    </xdr:from>
    <xdr:to>
      <xdr:col>4</xdr:col>
      <xdr:colOff>396875</xdr:colOff>
      <xdr:row>81</xdr:row>
      <xdr:rowOff>33782</xdr:rowOff>
    </xdr:to>
    <xdr:sp macro="" textlink="">
      <xdr:nvSpPr>
        <xdr:cNvPr id="382" name="円/楕円 381"/>
        <xdr:cNvSpPr/>
      </xdr:nvSpPr>
      <xdr:spPr>
        <a:xfrm>
          <a:off x="3048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18559</xdr:rowOff>
    </xdr:from>
    <xdr:ext cx="762000" cy="259045"/>
    <xdr:sp macro="" textlink="">
      <xdr:nvSpPr>
        <xdr:cNvPr id="383" name="テキスト ボックス 382"/>
        <xdr:cNvSpPr txBox="1"/>
      </xdr:nvSpPr>
      <xdr:spPr>
        <a:xfrm>
          <a:off x="2717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57913</xdr:rowOff>
    </xdr:from>
    <xdr:to>
      <xdr:col>3</xdr:col>
      <xdr:colOff>193675</xdr:colOff>
      <xdr:row>80</xdr:row>
      <xdr:rowOff>159513</xdr:rowOff>
    </xdr:to>
    <xdr:sp macro="" textlink="">
      <xdr:nvSpPr>
        <xdr:cNvPr id="384" name="円/楕円 383"/>
        <xdr:cNvSpPr/>
      </xdr:nvSpPr>
      <xdr:spPr>
        <a:xfrm>
          <a:off x="2159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144290</xdr:rowOff>
    </xdr:from>
    <xdr:ext cx="762000" cy="259045"/>
    <xdr:sp macro="" textlink="">
      <xdr:nvSpPr>
        <xdr:cNvPr id="385" name="テキスト ボックス 384"/>
        <xdr:cNvSpPr txBox="1"/>
      </xdr:nvSpPr>
      <xdr:spPr>
        <a:xfrm>
          <a:off x="1828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126492</xdr:rowOff>
    </xdr:from>
    <xdr:to>
      <xdr:col>1</xdr:col>
      <xdr:colOff>676275</xdr:colOff>
      <xdr:row>81</xdr:row>
      <xdr:rowOff>56642</xdr:rowOff>
    </xdr:to>
    <xdr:sp macro="" textlink="">
      <xdr:nvSpPr>
        <xdr:cNvPr id="386" name="円/楕円 385"/>
        <xdr:cNvSpPr/>
      </xdr:nvSpPr>
      <xdr:spPr>
        <a:xfrm>
          <a:off x="1270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41419</xdr:rowOff>
    </xdr:from>
    <xdr:ext cx="762000" cy="259045"/>
    <xdr:sp macro="" textlink="">
      <xdr:nvSpPr>
        <xdr:cNvPr id="387" name="テキスト ボックス 386"/>
        <xdr:cNvSpPr txBox="1"/>
      </xdr:nvSpPr>
      <xdr:spPr>
        <a:xfrm>
          <a:off x="939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公債費に係る比率が類似団体よりも大きく上回っているため、公債費以外に対する比率は低くなっています。</a:t>
          </a:r>
          <a:endParaRPr kumimoji="1" lang="en-US" altLang="ja-JP" sz="1200">
            <a:latin typeface="ＭＳ Ｐゴシック"/>
          </a:endParaRPr>
        </a:p>
        <a:p>
          <a:r>
            <a:rPr kumimoji="1" lang="ja-JP" altLang="en-US" sz="1200">
              <a:latin typeface="ＭＳ Ｐゴシック"/>
            </a:rPr>
            <a:t>　今後、町債残高の減少とともに公債費も減少していくと見込んでいますが、それに伴い公債費以外に係る比率が増大していくことも考えられます。全国的に増加している扶助費や老朽化している公共施設の維持補修費等、増大が見込まれる要素もあるため、総合振興計画等に沿った施策の重点化に努めることで、財政の硬直化を防ぐ行財政運営を進めます。</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157480</xdr:rowOff>
    </xdr:to>
    <xdr:cxnSp macro="">
      <xdr:nvCxnSpPr>
        <xdr:cNvPr id="420" name="直線コネクタ 419"/>
        <xdr:cNvCxnSpPr/>
      </xdr:nvCxnSpPr>
      <xdr:spPr>
        <a:xfrm>
          <a:off x="15671800" y="130581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157480</xdr:rowOff>
    </xdr:from>
    <xdr:to>
      <xdr:col>22</xdr:col>
      <xdr:colOff>565150</xdr:colOff>
      <xdr:row>76</xdr:row>
      <xdr:rowOff>27939</xdr:rowOff>
    </xdr:to>
    <xdr:cxnSp macro="">
      <xdr:nvCxnSpPr>
        <xdr:cNvPr id="423" name="直線コネクタ 422"/>
        <xdr:cNvCxnSpPr/>
      </xdr:nvCxnSpPr>
      <xdr:spPr>
        <a:xfrm>
          <a:off x="14782800" y="13016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104140</xdr:rowOff>
    </xdr:from>
    <xdr:to>
      <xdr:col>21</xdr:col>
      <xdr:colOff>361950</xdr:colOff>
      <xdr:row>75</xdr:row>
      <xdr:rowOff>157480</xdr:rowOff>
    </xdr:to>
    <xdr:cxnSp macro="">
      <xdr:nvCxnSpPr>
        <xdr:cNvPr id="426" name="直線コネクタ 425"/>
        <xdr:cNvCxnSpPr/>
      </xdr:nvCxnSpPr>
      <xdr:spPr>
        <a:xfrm>
          <a:off x="13893800" y="129628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161290</xdr:rowOff>
    </xdr:from>
    <xdr:to>
      <xdr:col>20</xdr:col>
      <xdr:colOff>158750</xdr:colOff>
      <xdr:row>75</xdr:row>
      <xdr:rowOff>104140</xdr:rowOff>
    </xdr:to>
    <xdr:cxnSp macro="">
      <xdr:nvCxnSpPr>
        <xdr:cNvPr id="429" name="直線コネクタ 428"/>
        <xdr:cNvCxnSpPr/>
      </xdr:nvCxnSpPr>
      <xdr:spPr>
        <a:xfrm>
          <a:off x="13004800" y="128485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9" name="円/楕円 438"/>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78757</xdr:rowOff>
    </xdr:from>
    <xdr:ext cx="762000" cy="259045"/>
    <xdr:sp macro="" textlink="">
      <xdr:nvSpPr>
        <xdr:cNvPr id="440" name="公債費以外該当値テキスト"/>
        <xdr:cNvSpPr txBox="1"/>
      </xdr:nvSpPr>
      <xdr:spPr>
        <a:xfrm>
          <a:off x="16598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41" name="円/楕円 440"/>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42" name="テキスト ボックス 441"/>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106680</xdr:rowOff>
    </xdr:from>
    <xdr:to>
      <xdr:col>21</xdr:col>
      <xdr:colOff>412750</xdr:colOff>
      <xdr:row>76</xdr:row>
      <xdr:rowOff>36830</xdr:rowOff>
    </xdr:to>
    <xdr:sp macro="" textlink="">
      <xdr:nvSpPr>
        <xdr:cNvPr id="443" name="円/楕円 442"/>
        <xdr:cNvSpPr/>
      </xdr:nvSpPr>
      <xdr:spPr>
        <a:xfrm>
          <a:off x="14732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47007</xdr:rowOff>
    </xdr:from>
    <xdr:ext cx="762000" cy="259045"/>
    <xdr:sp macro="" textlink="">
      <xdr:nvSpPr>
        <xdr:cNvPr id="444" name="テキスト ボックス 443"/>
        <xdr:cNvSpPr txBox="1"/>
      </xdr:nvSpPr>
      <xdr:spPr>
        <a:xfrm>
          <a:off x="14401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45" name="円/楕円 444"/>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165117</xdr:rowOff>
    </xdr:from>
    <xdr:ext cx="762000" cy="259045"/>
    <xdr:sp macro="" textlink="">
      <xdr:nvSpPr>
        <xdr:cNvPr id="446" name="テキスト ボックス 445"/>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110490</xdr:rowOff>
    </xdr:from>
    <xdr:to>
      <xdr:col>19</xdr:col>
      <xdr:colOff>6350</xdr:colOff>
      <xdr:row>75</xdr:row>
      <xdr:rowOff>40640</xdr:rowOff>
    </xdr:to>
    <xdr:sp macro="" textlink="">
      <xdr:nvSpPr>
        <xdr:cNvPr id="447" name="円/楕円 446"/>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50817</xdr:rowOff>
    </xdr:from>
    <xdr:ext cx="762000" cy="259045"/>
    <xdr:sp macro="" textlink="">
      <xdr:nvSpPr>
        <xdr:cNvPr id="448" name="テキスト ボックス 447"/>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島根県飯南町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171328</xdr:rowOff>
    </xdr:from>
    <xdr:to>
      <xdr:col>4</xdr:col>
      <xdr:colOff>1117600</xdr:colOff>
      <xdr:row>16</xdr:row>
      <xdr:rowOff>123</xdr:rowOff>
    </xdr:to>
    <xdr:cxnSp macro="">
      <xdr:nvCxnSpPr>
        <xdr:cNvPr id="46" name="直線コネクタ 45"/>
        <xdr:cNvCxnSpPr/>
      </xdr:nvCxnSpPr>
      <xdr:spPr bwMode="auto">
        <a:xfrm flipV="1">
          <a:off x="5003800" y="2790703"/>
          <a:ext cx="647700" cy="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123</xdr:rowOff>
    </xdr:from>
    <xdr:to>
      <xdr:col>4</xdr:col>
      <xdr:colOff>469900</xdr:colOff>
      <xdr:row>16</xdr:row>
      <xdr:rowOff>36139</xdr:rowOff>
    </xdr:to>
    <xdr:cxnSp macro="">
      <xdr:nvCxnSpPr>
        <xdr:cNvPr id="49" name="直線コネクタ 48"/>
        <xdr:cNvCxnSpPr/>
      </xdr:nvCxnSpPr>
      <xdr:spPr bwMode="auto">
        <a:xfrm flipV="1">
          <a:off x="4305300" y="2790948"/>
          <a:ext cx="698500" cy="36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36139</xdr:rowOff>
    </xdr:from>
    <xdr:to>
      <xdr:col>3</xdr:col>
      <xdr:colOff>904875</xdr:colOff>
      <xdr:row>16</xdr:row>
      <xdr:rowOff>102393</xdr:rowOff>
    </xdr:to>
    <xdr:cxnSp macro="">
      <xdr:nvCxnSpPr>
        <xdr:cNvPr id="52" name="直線コネクタ 51"/>
        <xdr:cNvCxnSpPr/>
      </xdr:nvCxnSpPr>
      <xdr:spPr bwMode="auto">
        <a:xfrm flipV="1">
          <a:off x="3606800" y="2826964"/>
          <a:ext cx="698500" cy="6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102393</xdr:rowOff>
    </xdr:from>
    <xdr:to>
      <xdr:col>3</xdr:col>
      <xdr:colOff>206375</xdr:colOff>
      <xdr:row>16</xdr:row>
      <xdr:rowOff>106999</xdr:rowOff>
    </xdr:to>
    <xdr:cxnSp macro="">
      <xdr:nvCxnSpPr>
        <xdr:cNvPr id="55" name="直線コネクタ 54"/>
        <xdr:cNvCxnSpPr/>
      </xdr:nvCxnSpPr>
      <xdr:spPr bwMode="auto">
        <a:xfrm flipV="1">
          <a:off x="2908300" y="2893218"/>
          <a:ext cx="698500" cy="4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120528</xdr:rowOff>
    </xdr:from>
    <xdr:to>
      <xdr:col>5</xdr:col>
      <xdr:colOff>34925</xdr:colOff>
      <xdr:row>16</xdr:row>
      <xdr:rowOff>50678</xdr:rowOff>
    </xdr:to>
    <xdr:sp macro="" textlink="">
      <xdr:nvSpPr>
        <xdr:cNvPr id="65" name="円/楕円 64"/>
        <xdr:cNvSpPr/>
      </xdr:nvSpPr>
      <xdr:spPr bwMode="auto">
        <a:xfrm>
          <a:off x="5600700" y="273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137055</xdr:rowOff>
    </xdr:from>
    <xdr:ext cx="762000" cy="259045"/>
    <xdr:sp macro="" textlink="">
      <xdr:nvSpPr>
        <xdr:cNvPr id="66" name="人口1人当たり決算額の推移該当値テキスト130"/>
        <xdr:cNvSpPr txBox="1"/>
      </xdr:nvSpPr>
      <xdr:spPr>
        <a:xfrm>
          <a:off x="5740400" y="25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200,577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120773</xdr:rowOff>
    </xdr:from>
    <xdr:to>
      <xdr:col>4</xdr:col>
      <xdr:colOff>520700</xdr:colOff>
      <xdr:row>16</xdr:row>
      <xdr:rowOff>50923</xdr:rowOff>
    </xdr:to>
    <xdr:sp macro="" textlink="">
      <xdr:nvSpPr>
        <xdr:cNvPr id="67" name="円/楕円 66"/>
        <xdr:cNvSpPr/>
      </xdr:nvSpPr>
      <xdr:spPr bwMode="auto">
        <a:xfrm>
          <a:off x="4953000" y="2740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61100</xdr:rowOff>
    </xdr:from>
    <xdr:ext cx="736600" cy="259045"/>
    <xdr:sp macro="" textlink="">
      <xdr:nvSpPr>
        <xdr:cNvPr id="68" name="テキスト ボックス 67"/>
        <xdr:cNvSpPr txBox="1"/>
      </xdr:nvSpPr>
      <xdr:spPr>
        <a:xfrm>
          <a:off x="4622800" y="2509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156789</xdr:rowOff>
    </xdr:from>
    <xdr:to>
      <xdr:col>3</xdr:col>
      <xdr:colOff>955675</xdr:colOff>
      <xdr:row>16</xdr:row>
      <xdr:rowOff>86939</xdr:rowOff>
    </xdr:to>
    <xdr:sp macro="" textlink="">
      <xdr:nvSpPr>
        <xdr:cNvPr id="69" name="円/楕円 68"/>
        <xdr:cNvSpPr/>
      </xdr:nvSpPr>
      <xdr:spPr bwMode="auto">
        <a:xfrm>
          <a:off x="4254500" y="277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97116</xdr:rowOff>
    </xdr:from>
    <xdr:ext cx="762000" cy="259045"/>
    <xdr:sp macro="" textlink="">
      <xdr:nvSpPr>
        <xdr:cNvPr id="70" name="テキスト ボックス 69"/>
        <xdr:cNvSpPr txBox="1"/>
      </xdr:nvSpPr>
      <xdr:spPr>
        <a:xfrm>
          <a:off x="3924300" y="254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194,232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51593</xdr:rowOff>
    </xdr:from>
    <xdr:to>
      <xdr:col>3</xdr:col>
      <xdr:colOff>257175</xdr:colOff>
      <xdr:row>16</xdr:row>
      <xdr:rowOff>153193</xdr:rowOff>
    </xdr:to>
    <xdr:sp macro="" textlink="">
      <xdr:nvSpPr>
        <xdr:cNvPr id="71" name="円/楕円 70"/>
        <xdr:cNvSpPr/>
      </xdr:nvSpPr>
      <xdr:spPr bwMode="auto">
        <a:xfrm>
          <a:off x="3556000" y="284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163370</xdr:rowOff>
    </xdr:from>
    <xdr:ext cx="762000" cy="259045"/>
    <xdr:sp macro="" textlink="">
      <xdr:nvSpPr>
        <xdr:cNvPr id="72" name="テキスト ボックス 71"/>
        <xdr:cNvSpPr txBox="1"/>
      </xdr:nvSpPr>
      <xdr:spPr>
        <a:xfrm>
          <a:off x="3225800" y="261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182,639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56199</xdr:rowOff>
    </xdr:from>
    <xdr:to>
      <xdr:col>2</xdr:col>
      <xdr:colOff>692150</xdr:colOff>
      <xdr:row>16</xdr:row>
      <xdr:rowOff>157799</xdr:rowOff>
    </xdr:to>
    <xdr:sp macro="" textlink="">
      <xdr:nvSpPr>
        <xdr:cNvPr id="73" name="円/楕円 72"/>
        <xdr:cNvSpPr/>
      </xdr:nvSpPr>
      <xdr:spPr bwMode="auto">
        <a:xfrm>
          <a:off x="2857500" y="284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167976</xdr:rowOff>
    </xdr:from>
    <xdr:ext cx="762000" cy="259045"/>
    <xdr:sp macro="" textlink="">
      <xdr:nvSpPr>
        <xdr:cNvPr id="74" name="テキスト ボックス 73"/>
        <xdr:cNvSpPr txBox="1"/>
      </xdr:nvSpPr>
      <xdr:spPr>
        <a:xfrm>
          <a:off x="2527300" y="261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112664</xdr:rowOff>
    </xdr:from>
    <xdr:to>
      <xdr:col>4</xdr:col>
      <xdr:colOff>1117600</xdr:colOff>
      <xdr:row>35</xdr:row>
      <xdr:rowOff>153812</xdr:rowOff>
    </xdr:to>
    <xdr:cxnSp macro="">
      <xdr:nvCxnSpPr>
        <xdr:cNvPr id="109" name="直線コネクタ 108"/>
        <xdr:cNvCxnSpPr/>
      </xdr:nvCxnSpPr>
      <xdr:spPr bwMode="auto">
        <a:xfrm flipV="1">
          <a:off x="5003800" y="6723014"/>
          <a:ext cx="6477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171642</xdr:rowOff>
    </xdr:from>
    <xdr:to>
      <xdr:col>4</xdr:col>
      <xdr:colOff>469900</xdr:colOff>
      <xdr:row>35</xdr:row>
      <xdr:rowOff>153812</xdr:rowOff>
    </xdr:to>
    <xdr:cxnSp macro="">
      <xdr:nvCxnSpPr>
        <xdr:cNvPr id="112" name="直線コネクタ 111"/>
        <xdr:cNvCxnSpPr/>
      </xdr:nvCxnSpPr>
      <xdr:spPr bwMode="auto">
        <a:xfrm>
          <a:off x="4305300" y="6439092"/>
          <a:ext cx="698500" cy="32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171642</xdr:rowOff>
    </xdr:from>
    <xdr:to>
      <xdr:col>3</xdr:col>
      <xdr:colOff>904875</xdr:colOff>
      <xdr:row>34</xdr:row>
      <xdr:rowOff>217046</xdr:rowOff>
    </xdr:to>
    <xdr:cxnSp macro="">
      <xdr:nvCxnSpPr>
        <xdr:cNvPr id="115" name="直線コネクタ 114"/>
        <xdr:cNvCxnSpPr/>
      </xdr:nvCxnSpPr>
      <xdr:spPr bwMode="auto">
        <a:xfrm flipV="1">
          <a:off x="3606800" y="6439092"/>
          <a:ext cx="698500" cy="45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6506</xdr:rowOff>
    </xdr:from>
    <xdr:to>
      <xdr:col>3</xdr:col>
      <xdr:colOff>206375</xdr:colOff>
      <xdr:row>34</xdr:row>
      <xdr:rowOff>217046</xdr:rowOff>
    </xdr:to>
    <xdr:cxnSp macro="">
      <xdr:nvCxnSpPr>
        <xdr:cNvPr id="118" name="直線コネクタ 117"/>
        <xdr:cNvCxnSpPr/>
      </xdr:nvCxnSpPr>
      <xdr:spPr bwMode="auto">
        <a:xfrm>
          <a:off x="2908300" y="6273956"/>
          <a:ext cx="698500" cy="210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61864</xdr:rowOff>
    </xdr:from>
    <xdr:to>
      <xdr:col>5</xdr:col>
      <xdr:colOff>34925</xdr:colOff>
      <xdr:row>35</xdr:row>
      <xdr:rowOff>163464</xdr:rowOff>
    </xdr:to>
    <xdr:sp macro="" textlink="">
      <xdr:nvSpPr>
        <xdr:cNvPr id="128" name="円/楕円 127"/>
        <xdr:cNvSpPr/>
      </xdr:nvSpPr>
      <xdr:spPr bwMode="auto">
        <a:xfrm>
          <a:off x="5600700" y="667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249841</xdr:rowOff>
    </xdr:from>
    <xdr:ext cx="762000" cy="259045"/>
    <xdr:sp macro="" textlink="">
      <xdr:nvSpPr>
        <xdr:cNvPr id="129" name="人口1人当たり決算額の推移該当値テキスト445"/>
        <xdr:cNvSpPr txBox="1"/>
      </xdr:nvSpPr>
      <xdr:spPr>
        <a:xfrm>
          <a:off x="5740400" y="651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103012</xdr:rowOff>
    </xdr:from>
    <xdr:to>
      <xdr:col>4</xdr:col>
      <xdr:colOff>520700</xdr:colOff>
      <xdr:row>35</xdr:row>
      <xdr:rowOff>204612</xdr:rowOff>
    </xdr:to>
    <xdr:sp macro="" textlink="">
      <xdr:nvSpPr>
        <xdr:cNvPr id="130" name="円/楕円 129"/>
        <xdr:cNvSpPr/>
      </xdr:nvSpPr>
      <xdr:spPr bwMode="auto">
        <a:xfrm>
          <a:off x="4953000" y="671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214789</xdr:rowOff>
    </xdr:from>
    <xdr:ext cx="736600" cy="259045"/>
    <xdr:sp macro="" textlink="">
      <xdr:nvSpPr>
        <xdr:cNvPr id="131" name="テキスト ボックス 130"/>
        <xdr:cNvSpPr txBox="1"/>
      </xdr:nvSpPr>
      <xdr:spPr>
        <a:xfrm>
          <a:off x="4622800" y="648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47,787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120842</xdr:rowOff>
    </xdr:from>
    <xdr:to>
      <xdr:col>3</xdr:col>
      <xdr:colOff>955675</xdr:colOff>
      <xdr:row>34</xdr:row>
      <xdr:rowOff>222442</xdr:rowOff>
    </xdr:to>
    <xdr:sp macro="" textlink="">
      <xdr:nvSpPr>
        <xdr:cNvPr id="132" name="円/楕円 131"/>
        <xdr:cNvSpPr/>
      </xdr:nvSpPr>
      <xdr:spPr bwMode="auto">
        <a:xfrm>
          <a:off x="4254500" y="638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232619</xdr:rowOff>
    </xdr:from>
    <xdr:ext cx="762000" cy="259045"/>
    <xdr:sp macro="" textlink="">
      <xdr:nvSpPr>
        <xdr:cNvPr id="133" name="テキスト ボックス 132"/>
        <xdr:cNvSpPr txBox="1"/>
      </xdr:nvSpPr>
      <xdr:spPr>
        <a:xfrm>
          <a:off x="3924300" y="615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77,649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166246</xdr:rowOff>
    </xdr:from>
    <xdr:to>
      <xdr:col>3</xdr:col>
      <xdr:colOff>257175</xdr:colOff>
      <xdr:row>34</xdr:row>
      <xdr:rowOff>267846</xdr:rowOff>
    </xdr:to>
    <xdr:sp macro="" textlink="">
      <xdr:nvSpPr>
        <xdr:cNvPr id="134" name="円/楕円 133"/>
        <xdr:cNvSpPr/>
      </xdr:nvSpPr>
      <xdr:spPr bwMode="auto">
        <a:xfrm>
          <a:off x="3556000" y="6433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278023</xdr:rowOff>
    </xdr:from>
    <xdr:ext cx="762000" cy="259045"/>
    <xdr:sp macro="" textlink="">
      <xdr:nvSpPr>
        <xdr:cNvPr id="135" name="テキスト ボックス 134"/>
        <xdr:cNvSpPr txBox="1"/>
      </xdr:nvSpPr>
      <xdr:spPr>
        <a:xfrm>
          <a:off x="3225800" y="620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73,478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298606</xdr:rowOff>
    </xdr:from>
    <xdr:to>
      <xdr:col>2</xdr:col>
      <xdr:colOff>692150</xdr:colOff>
      <xdr:row>34</xdr:row>
      <xdr:rowOff>57306</xdr:rowOff>
    </xdr:to>
    <xdr:sp macro="" textlink="">
      <xdr:nvSpPr>
        <xdr:cNvPr id="136" name="円/楕円 135"/>
        <xdr:cNvSpPr/>
      </xdr:nvSpPr>
      <xdr:spPr bwMode="auto">
        <a:xfrm>
          <a:off x="2857500" y="622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67483</xdr:rowOff>
    </xdr:from>
    <xdr:ext cx="762000" cy="259045"/>
    <xdr:sp macro="" textlink="">
      <xdr:nvSpPr>
        <xdr:cNvPr id="137" name="テキスト ボックス 136"/>
        <xdr:cNvSpPr txBox="1"/>
      </xdr:nvSpPr>
      <xdr:spPr>
        <a:xfrm>
          <a:off x="2527300" y="599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
5,050
242.88
8,210,290
8,093,353
80,604
4,165,509
9,732,107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150757</xdr:rowOff>
    </xdr:from>
    <xdr:to>
      <xdr:col>6</xdr:col>
      <xdr:colOff>511175</xdr:colOff>
      <xdr:row>33</xdr:row>
      <xdr:rowOff>158110</xdr:rowOff>
    </xdr:to>
    <xdr:cxnSp macro="">
      <xdr:nvCxnSpPr>
        <xdr:cNvPr id="61" name="直線コネクタ 60"/>
        <xdr:cNvCxnSpPr/>
      </xdr:nvCxnSpPr>
      <xdr:spPr>
        <a:xfrm flipV="1">
          <a:off x="3797300" y="5808607"/>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158110</xdr:rowOff>
    </xdr:from>
    <xdr:to>
      <xdr:col>5</xdr:col>
      <xdr:colOff>358775</xdr:colOff>
      <xdr:row>34</xdr:row>
      <xdr:rowOff>41151</xdr:rowOff>
    </xdr:to>
    <xdr:cxnSp macro="">
      <xdr:nvCxnSpPr>
        <xdr:cNvPr id="64" name="直線コネクタ 63"/>
        <xdr:cNvCxnSpPr/>
      </xdr:nvCxnSpPr>
      <xdr:spPr>
        <a:xfrm flipV="1">
          <a:off x="2908300" y="5815960"/>
          <a:ext cx="889000" cy="5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41151</xdr:rowOff>
    </xdr:from>
    <xdr:to>
      <xdr:col>4</xdr:col>
      <xdr:colOff>155575</xdr:colOff>
      <xdr:row>34</xdr:row>
      <xdr:rowOff>91092</xdr:rowOff>
    </xdr:to>
    <xdr:cxnSp macro="">
      <xdr:nvCxnSpPr>
        <xdr:cNvPr id="67" name="直線コネクタ 66"/>
        <xdr:cNvCxnSpPr/>
      </xdr:nvCxnSpPr>
      <xdr:spPr>
        <a:xfrm flipV="1">
          <a:off x="2019300" y="5870451"/>
          <a:ext cx="889000" cy="4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91092</xdr:rowOff>
    </xdr:from>
    <xdr:to>
      <xdr:col>2</xdr:col>
      <xdr:colOff>638175</xdr:colOff>
      <xdr:row>34</xdr:row>
      <xdr:rowOff>96883</xdr:rowOff>
    </xdr:to>
    <xdr:cxnSp macro="">
      <xdr:nvCxnSpPr>
        <xdr:cNvPr id="70" name="直線コネクタ 69"/>
        <xdr:cNvCxnSpPr/>
      </xdr:nvCxnSpPr>
      <xdr:spPr>
        <a:xfrm flipV="1">
          <a:off x="1130300" y="592039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99957</xdr:rowOff>
    </xdr:from>
    <xdr:to>
      <xdr:col>6</xdr:col>
      <xdr:colOff>561975</xdr:colOff>
      <xdr:row>34</xdr:row>
      <xdr:rowOff>30107</xdr:rowOff>
    </xdr:to>
    <xdr:sp macro="" textlink="">
      <xdr:nvSpPr>
        <xdr:cNvPr id="80" name="円/楕円 79"/>
        <xdr:cNvSpPr/>
      </xdr:nvSpPr>
      <xdr:spPr>
        <a:xfrm>
          <a:off x="4584700" y="57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122834</xdr:rowOff>
    </xdr:from>
    <xdr:ext cx="599010" cy="259045"/>
    <xdr:sp macro="" textlink="">
      <xdr:nvSpPr>
        <xdr:cNvPr id="81" name="人件費該当値テキスト"/>
        <xdr:cNvSpPr txBox="1"/>
      </xdr:nvSpPr>
      <xdr:spPr>
        <a:xfrm>
          <a:off x="4686300" y="560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171,049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107310</xdr:rowOff>
    </xdr:from>
    <xdr:to>
      <xdr:col>5</xdr:col>
      <xdr:colOff>409575</xdr:colOff>
      <xdr:row>34</xdr:row>
      <xdr:rowOff>37460</xdr:rowOff>
    </xdr:to>
    <xdr:sp macro="" textlink="">
      <xdr:nvSpPr>
        <xdr:cNvPr id="82" name="円/楕円 81"/>
        <xdr:cNvSpPr/>
      </xdr:nvSpPr>
      <xdr:spPr>
        <a:xfrm>
          <a:off x="3746500" y="57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53987</xdr:rowOff>
    </xdr:from>
    <xdr:ext cx="599010" cy="259045"/>
    <xdr:sp macro="" textlink="">
      <xdr:nvSpPr>
        <xdr:cNvPr id="83" name="テキスト ボックス 82"/>
        <xdr:cNvSpPr txBox="1"/>
      </xdr:nvSpPr>
      <xdr:spPr>
        <a:xfrm>
          <a:off x="3497794" y="554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170,084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161801</xdr:rowOff>
    </xdr:from>
    <xdr:to>
      <xdr:col>4</xdr:col>
      <xdr:colOff>206375</xdr:colOff>
      <xdr:row>34</xdr:row>
      <xdr:rowOff>91951</xdr:rowOff>
    </xdr:to>
    <xdr:sp macro="" textlink="">
      <xdr:nvSpPr>
        <xdr:cNvPr id="84" name="円/楕円 83"/>
        <xdr:cNvSpPr/>
      </xdr:nvSpPr>
      <xdr:spPr>
        <a:xfrm>
          <a:off x="2857500" y="5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108478</xdr:rowOff>
    </xdr:from>
    <xdr:ext cx="599010" cy="259045"/>
    <xdr:sp macro="" textlink="">
      <xdr:nvSpPr>
        <xdr:cNvPr id="85" name="テキスト ボックス 84"/>
        <xdr:cNvSpPr txBox="1"/>
      </xdr:nvSpPr>
      <xdr:spPr>
        <a:xfrm>
          <a:off x="2608794" y="559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162,933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40292</xdr:rowOff>
    </xdr:from>
    <xdr:to>
      <xdr:col>3</xdr:col>
      <xdr:colOff>3175</xdr:colOff>
      <xdr:row>34</xdr:row>
      <xdr:rowOff>141892</xdr:rowOff>
    </xdr:to>
    <xdr:sp macro="" textlink="">
      <xdr:nvSpPr>
        <xdr:cNvPr id="86" name="円/楕円 85"/>
        <xdr:cNvSpPr/>
      </xdr:nvSpPr>
      <xdr:spPr>
        <a:xfrm>
          <a:off x="1968500" y="58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158419</xdr:rowOff>
    </xdr:from>
    <xdr:ext cx="599010" cy="259045"/>
    <xdr:sp macro="" textlink="">
      <xdr:nvSpPr>
        <xdr:cNvPr id="87" name="テキスト ボックス 86"/>
        <xdr:cNvSpPr txBox="1"/>
      </xdr:nvSpPr>
      <xdr:spPr>
        <a:xfrm>
          <a:off x="1719794" y="564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156,379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46083</xdr:rowOff>
    </xdr:from>
    <xdr:to>
      <xdr:col>1</xdr:col>
      <xdr:colOff>485775</xdr:colOff>
      <xdr:row>34</xdr:row>
      <xdr:rowOff>147683</xdr:rowOff>
    </xdr:to>
    <xdr:sp macro="" textlink="">
      <xdr:nvSpPr>
        <xdr:cNvPr id="88" name="円/楕円 87"/>
        <xdr:cNvSpPr/>
      </xdr:nvSpPr>
      <xdr:spPr>
        <a:xfrm>
          <a:off x="1079500" y="58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164210</xdr:rowOff>
    </xdr:from>
    <xdr:ext cx="599010" cy="259045"/>
    <xdr:sp macro="" textlink="">
      <xdr:nvSpPr>
        <xdr:cNvPr id="89" name="テキスト ボックス 88"/>
        <xdr:cNvSpPr txBox="1"/>
      </xdr:nvSpPr>
      <xdr:spPr>
        <a:xfrm>
          <a:off x="830794" y="565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84112</xdr:rowOff>
    </xdr:from>
    <xdr:to>
      <xdr:col>6</xdr:col>
      <xdr:colOff>511175</xdr:colOff>
      <xdr:row>53</xdr:row>
      <xdr:rowOff>102736</xdr:rowOff>
    </xdr:to>
    <xdr:cxnSp macro="">
      <xdr:nvCxnSpPr>
        <xdr:cNvPr id="119" name="直線コネクタ 118"/>
        <xdr:cNvCxnSpPr/>
      </xdr:nvCxnSpPr>
      <xdr:spPr>
        <a:xfrm>
          <a:off x="3797300" y="9170962"/>
          <a:ext cx="8382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59568</xdr:rowOff>
    </xdr:from>
    <xdr:to>
      <xdr:col>5</xdr:col>
      <xdr:colOff>358775</xdr:colOff>
      <xdr:row>53</xdr:row>
      <xdr:rowOff>84112</xdr:rowOff>
    </xdr:to>
    <xdr:cxnSp macro="">
      <xdr:nvCxnSpPr>
        <xdr:cNvPr id="122" name="直線コネクタ 121"/>
        <xdr:cNvCxnSpPr/>
      </xdr:nvCxnSpPr>
      <xdr:spPr>
        <a:xfrm>
          <a:off x="2908300" y="9146418"/>
          <a:ext cx="8890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59568</xdr:rowOff>
    </xdr:from>
    <xdr:to>
      <xdr:col>4</xdr:col>
      <xdr:colOff>155575</xdr:colOff>
      <xdr:row>54</xdr:row>
      <xdr:rowOff>112870</xdr:rowOff>
    </xdr:to>
    <xdr:cxnSp macro="">
      <xdr:nvCxnSpPr>
        <xdr:cNvPr id="125" name="直線コネクタ 124"/>
        <xdr:cNvCxnSpPr/>
      </xdr:nvCxnSpPr>
      <xdr:spPr>
        <a:xfrm flipV="1">
          <a:off x="2019300" y="9146418"/>
          <a:ext cx="889000" cy="2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112870</xdr:rowOff>
    </xdr:from>
    <xdr:to>
      <xdr:col>2</xdr:col>
      <xdr:colOff>638175</xdr:colOff>
      <xdr:row>55</xdr:row>
      <xdr:rowOff>48870</xdr:rowOff>
    </xdr:to>
    <xdr:cxnSp macro="">
      <xdr:nvCxnSpPr>
        <xdr:cNvPr id="128" name="直線コネクタ 127"/>
        <xdr:cNvCxnSpPr/>
      </xdr:nvCxnSpPr>
      <xdr:spPr>
        <a:xfrm flipV="1">
          <a:off x="1130300" y="9371170"/>
          <a:ext cx="889000" cy="10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51936</xdr:rowOff>
    </xdr:from>
    <xdr:to>
      <xdr:col>6</xdr:col>
      <xdr:colOff>561975</xdr:colOff>
      <xdr:row>53</xdr:row>
      <xdr:rowOff>153536</xdr:rowOff>
    </xdr:to>
    <xdr:sp macro="" textlink="">
      <xdr:nvSpPr>
        <xdr:cNvPr id="138" name="円/楕円 137"/>
        <xdr:cNvSpPr/>
      </xdr:nvSpPr>
      <xdr:spPr>
        <a:xfrm>
          <a:off x="4584700" y="91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74813</xdr:rowOff>
    </xdr:from>
    <xdr:ext cx="599010" cy="259045"/>
    <xdr:sp macro="" textlink="">
      <xdr:nvSpPr>
        <xdr:cNvPr id="139" name="物件費該当値テキスト"/>
        <xdr:cNvSpPr txBox="1"/>
      </xdr:nvSpPr>
      <xdr:spPr>
        <a:xfrm>
          <a:off x="4686300" y="899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177,351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33312</xdr:rowOff>
    </xdr:from>
    <xdr:to>
      <xdr:col>5</xdr:col>
      <xdr:colOff>409575</xdr:colOff>
      <xdr:row>53</xdr:row>
      <xdr:rowOff>134912</xdr:rowOff>
    </xdr:to>
    <xdr:sp macro="" textlink="">
      <xdr:nvSpPr>
        <xdr:cNvPr id="140" name="円/楕円 139"/>
        <xdr:cNvSpPr/>
      </xdr:nvSpPr>
      <xdr:spPr>
        <a:xfrm>
          <a:off x="3746500" y="91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151439</xdr:rowOff>
    </xdr:from>
    <xdr:ext cx="599010" cy="259045"/>
    <xdr:sp macro="" textlink="">
      <xdr:nvSpPr>
        <xdr:cNvPr id="141" name="テキスト ボックス 140"/>
        <xdr:cNvSpPr txBox="1"/>
      </xdr:nvSpPr>
      <xdr:spPr>
        <a:xfrm>
          <a:off x="3497794" y="88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179,795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8768</xdr:rowOff>
    </xdr:from>
    <xdr:to>
      <xdr:col>4</xdr:col>
      <xdr:colOff>206375</xdr:colOff>
      <xdr:row>53</xdr:row>
      <xdr:rowOff>110368</xdr:rowOff>
    </xdr:to>
    <xdr:sp macro="" textlink="">
      <xdr:nvSpPr>
        <xdr:cNvPr id="142" name="円/楕円 141"/>
        <xdr:cNvSpPr/>
      </xdr:nvSpPr>
      <xdr:spPr>
        <a:xfrm>
          <a:off x="2857500" y="90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126895</xdr:rowOff>
    </xdr:from>
    <xdr:ext cx="599010" cy="259045"/>
    <xdr:sp macro="" textlink="">
      <xdr:nvSpPr>
        <xdr:cNvPr id="143" name="テキスト ボックス 142"/>
        <xdr:cNvSpPr txBox="1"/>
      </xdr:nvSpPr>
      <xdr:spPr>
        <a:xfrm>
          <a:off x="2608794" y="887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183,016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62070</xdr:rowOff>
    </xdr:from>
    <xdr:to>
      <xdr:col>3</xdr:col>
      <xdr:colOff>3175</xdr:colOff>
      <xdr:row>54</xdr:row>
      <xdr:rowOff>163670</xdr:rowOff>
    </xdr:to>
    <xdr:sp macro="" textlink="">
      <xdr:nvSpPr>
        <xdr:cNvPr id="144" name="円/楕円 143"/>
        <xdr:cNvSpPr/>
      </xdr:nvSpPr>
      <xdr:spPr>
        <a:xfrm>
          <a:off x="1968500" y="93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8747</xdr:rowOff>
    </xdr:from>
    <xdr:ext cx="599010" cy="259045"/>
    <xdr:sp macro="" textlink="">
      <xdr:nvSpPr>
        <xdr:cNvPr id="145" name="テキスト ボックス 144"/>
        <xdr:cNvSpPr txBox="1"/>
      </xdr:nvSpPr>
      <xdr:spPr>
        <a:xfrm>
          <a:off x="1719794" y="90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169520</xdr:rowOff>
    </xdr:from>
    <xdr:to>
      <xdr:col>1</xdr:col>
      <xdr:colOff>485775</xdr:colOff>
      <xdr:row>55</xdr:row>
      <xdr:rowOff>99670</xdr:rowOff>
    </xdr:to>
    <xdr:sp macro="" textlink="">
      <xdr:nvSpPr>
        <xdr:cNvPr id="146" name="円/楕円 145"/>
        <xdr:cNvSpPr/>
      </xdr:nvSpPr>
      <xdr:spPr>
        <a:xfrm>
          <a:off x="1079500" y="94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116197</xdr:rowOff>
    </xdr:from>
    <xdr:ext cx="599010" cy="259045"/>
    <xdr:sp macro="" textlink="">
      <xdr:nvSpPr>
        <xdr:cNvPr id="147" name="テキスト ボックス 146"/>
        <xdr:cNvSpPr txBox="1"/>
      </xdr:nvSpPr>
      <xdr:spPr>
        <a:xfrm>
          <a:off x="830794" y="920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25812</xdr:rowOff>
    </xdr:from>
    <xdr:to>
      <xdr:col>6</xdr:col>
      <xdr:colOff>511175</xdr:colOff>
      <xdr:row>75</xdr:row>
      <xdr:rowOff>98118</xdr:rowOff>
    </xdr:to>
    <xdr:cxnSp macro="">
      <xdr:nvCxnSpPr>
        <xdr:cNvPr id="174" name="直線コネクタ 173"/>
        <xdr:cNvCxnSpPr/>
      </xdr:nvCxnSpPr>
      <xdr:spPr>
        <a:xfrm flipV="1">
          <a:off x="3797300" y="12884562"/>
          <a:ext cx="838200" cy="7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98118</xdr:rowOff>
    </xdr:from>
    <xdr:to>
      <xdr:col>5</xdr:col>
      <xdr:colOff>358775</xdr:colOff>
      <xdr:row>75</xdr:row>
      <xdr:rowOff>135768</xdr:rowOff>
    </xdr:to>
    <xdr:cxnSp macro="">
      <xdr:nvCxnSpPr>
        <xdr:cNvPr id="177" name="直線コネクタ 176"/>
        <xdr:cNvCxnSpPr/>
      </xdr:nvCxnSpPr>
      <xdr:spPr>
        <a:xfrm flipV="1">
          <a:off x="2908300" y="12956868"/>
          <a:ext cx="8890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135768</xdr:rowOff>
    </xdr:from>
    <xdr:to>
      <xdr:col>4</xdr:col>
      <xdr:colOff>155575</xdr:colOff>
      <xdr:row>76</xdr:row>
      <xdr:rowOff>111971</xdr:rowOff>
    </xdr:to>
    <xdr:cxnSp macro="">
      <xdr:nvCxnSpPr>
        <xdr:cNvPr id="180" name="直線コネクタ 179"/>
        <xdr:cNvCxnSpPr/>
      </xdr:nvCxnSpPr>
      <xdr:spPr>
        <a:xfrm flipV="1">
          <a:off x="2019300" y="12994518"/>
          <a:ext cx="889000" cy="14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87328</xdr:rowOff>
    </xdr:from>
    <xdr:to>
      <xdr:col>2</xdr:col>
      <xdr:colOff>638175</xdr:colOff>
      <xdr:row>76</xdr:row>
      <xdr:rowOff>111971</xdr:rowOff>
    </xdr:to>
    <xdr:cxnSp macro="">
      <xdr:nvCxnSpPr>
        <xdr:cNvPr id="183" name="直線コネクタ 182"/>
        <xdr:cNvCxnSpPr/>
      </xdr:nvCxnSpPr>
      <xdr:spPr>
        <a:xfrm>
          <a:off x="1130300" y="13117528"/>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146462</xdr:rowOff>
    </xdr:from>
    <xdr:to>
      <xdr:col>6</xdr:col>
      <xdr:colOff>561975</xdr:colOff>
      <xdr:row>75</xdr:row>
      <xdr:rowOff>76612</xdr:rowOff>
    </xdr:to>
    <xdr:sp macro="" textlink="">
      <xdr:nvSpPr>
        <xdr:cNvPr id="193" name="円/楕円 192"/>
        <xdr:cNvSpPr/>
      </xdr:nvSpPr>
      <xdr:spPr>
        <a:xfrm>
          <a:off x="4584700" y="128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169339</xdr:rowOff>
    </xdr:from>
    <xdr:ext cx="534377" cy="259045"/>
    <xdr:sp macro="" textlink="">
      <xdr:nvSpPr>
        <xdr:cNvPr id="194" name="維持補修費該当値テキスト"/>
        <xdr:cNvSpPr txBox="1"/>
      </xdr:nvSpPr>
      <xdr:spPr>
        <a:xfrm>
          <a:off x="4686300" y="1268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27,482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47318</xdr:rowOff>
    </xdr:from>
    <xdr:to>
      <xdr:col>5</xdr:col>
      <xdr:colOff>409575</xdr:colOff>
      <xdr:row>75</xdr:row>
      <xdr:rowOff>148918</xdr:rowOff>
    </xdr:to>
    <xdr:sp macro="" textlink="">
      <xdr:nvSpPr>
        <xdr:cNvPr id="195" name="円/楕円 194"/>
        <xdr:cNvSpPr/>
      </xdr:nvSpPr>
      <xdr:spPr>
        <a:xfrm>
          <a:off x="3746500" y="129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165445</xdr:rowOff>
    </xdr:from>
    <xdr:ext cx="534377" cy="259045"/>
    <xdr:sp macro="" textlink="">
      <xdr:nvSpPr>
        <xdr:cNvPr id="196" name="テキスト ボックス 195"/>
        <xdr:cNvSpPr txBox="1"/>
      </xdr:nvSpPr>
      <xdr:spPr>
        <a:xfrm>
          <a:off x="3530111" y="1268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84968</xdr:rowOff>
    </xdr:from>
    <xdr:to>
      <xdr:col>4</xdr:col>
      <xdr:colOff>206375</xdr:colOff>
      <xdr:row>76</xdr:row>
      <xdr:rowOff>15118</xdr:rowOff>
    </xdr:to>
    <xdr:sp macro="" textlink="">
      <xdr:nvSpPr>
        <xdr:cNvPr id="197" name="円/楕円 196"/>
        <xdr:cNvSpPr/>
      </xdr:nvSpPr>
      <xdr:spPr>
        <a:xfrm>
          <a:off x="2857500" y="129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31645</xdr:rowOff>
    </xdr:from>
    <xdr:ext cx="534377" cy="259045"/>
    <xdr:sp macro="" textlink="">
      <xdr:nvSpPr>
        <xdr:cNvPr id="198" name="テキスト ボックス 197"/>
        <xdr:cNvSpPr txBox="1"/>
      </xdr:nvSpPr>
      <xdr:spPr>
        <a:xfrm>
          <a:off x="2641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61171</xdr:rowOff>
    </xdr:from>
    <xdr:to>
      <xdr:col>3</xdr:col>
      <xdr:colOff>3175</xdr:colOff>
      <xdr:row>76</xdr:row>
      <xdr:rowOff>162771</xdr:rowOff>
    </xdr:to>
    <xdr:sp macro="" textlink="">
      <xdr:nvSpPr>
        <xdr:cNvPr id="199" name="円/楕円 198"/>
        <xdr:cNvSpPr/>
      </xdr:nvSpPr>
      <xdr:spPr>
        <a:xfrm>
          <a:off x="1968500" y="1309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7848</xdr:rowOff>
    </xdr:from>
    <xdr:ext cx="534377" cy="259045"/>
    <xdr:sp macro="" textlink="">
      <xdr:nvSpPr>
        <xdr:cNvPr id="200" name="テキスト ボックス 199"/>
        <xdr:cNvSpPr txBox="1"/>
      </xdr:nvSpPr>
      <xdr:spPr>
        <a:xfrm>
          <a:off x="1752111" y="1286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36528</xdr:rowOff>
    </xdr:from>
    <xdr:to>
      <xdr:col>1</xdr:col>
      <xdr:colOff>485775</xdr:colOff>
      <xdr:row>76</xdr:row>
      <xdr:rowOff>138128</xdr:rowOff>
    </xdr:to>
    <xdr:sp macro="" textlink="">
      <xdr:nvSpPr>
        <xdr:cNvPr id="201" name="円/楕円 200"/>
        <xdr:cNvSpPr/>
      </xdr:nvSpPr>
      <xdr:spPr>
        <a:xfrm>
          <a:off x="1079500" y="130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154655</xdr:rowOff>
    </xdr:from>
    <xdr:ext cx="534377" cy="259045"/>
    <xdr:sp macro="" textlink="">
      <xdr:nvSpPr>
        <xdr:cNvPr id="202" name="テキスト ボックス 201"/>
        <xdr:cNvSpPr txBox="1"/>
      </xdr:nvSpPr>
      <xdr:spPr>
        <a:xfrm>
          <a:off x="863111" y="1284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1184</xdr:rowOff>
    </xdr:from>
    <xdr:to>
      <xdr:col>6</xdr:col>
      <xdr:colOff>511175</xdr:colOff>
      <xdr:row>93</xdr:row>
      <xdr:rowOff>146379</xdr:rowOff>
    </xdr:to>
    <xdr:cxnSp macro="">
      <xdr:nvCxnSpPr>
        <xdr:cNvPr id="234" name="直線コネクタ 233"/>
        <xdr:cNvCxnSpPr/>
      </xdr:nvCxnSpPr>
      <xdr:spPr>
        <a:xfrm flipV="1">
          <a:off x="3797300" y="15946034"/>
          <a:ext cx="838200" cy="14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146379</xdr:rowOff>
    </xdr:from>
    <xdr:to>
      <xdr:col>5</xdr:col>
      <xdr:colOff>358775</xdr:colOff>
      <xdr:row>93</xdr:row>
      <xdr:rowOff>147996</xdr:rowOff>
    </xdr:to>
    <xdr:cxnSp macro="">
      <xdr:nvCxnSpPr>
        <xdr:cNvPr id="237" name="直線コネクタ 236"/>
        <xdr:cNvCxnSpPr/>
      </xdr:nvCxnSpPr>
      <xdr:spPr>
        <a:xfrm flipV="1">
          <a:off x="2908300" y="16091229"/>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147996</xdr:rowOff>
    </xdr:from>
    <xdr:to>
      <xdr:col>4</xdr:col>
      <xdr:colOff>155575</xdr:colOff>
      <xdr:row>94</xdr:row>
      <xdr:rowOff>170545</xdr:rowOff>
    </xdr:to>
    <xdr:cxnSp macro="">
      <xdr:nvCxnSpPr>
        <xdr:cNvPr id="240" name="直線コネクタ 239"/>
        <xdr:cNvCxnSpPr/>
      </xdr:nvCxnSpPr>
      <xdr:spPr>
        <a:xfrm flipV="1">
          <a:off x="2019300" y="16092846"/>
          <a:ext cx="889000" cy="19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170545</xdr:rowOff>
    </xdr:from>
    <xdr:to>
      <xdr:col>2</xdr:col>
      <xdr:colOff>638175</xdr:colOff>
      <xdr:row>95</xdr:row>
      <xdr:rowOff>74044</xdr:rowOff>
    </xdr:to>
    <xdr:cxnSp macro="">
      <xdr:nvCxnSpPr>
        <xdr:cNvPr id="243" name="直線コネクタ 242"/>
        <xdr:cNvCxnSpPr/>
      </xdr:nvCxnSpPr>
      <xdr:spPr>
        <a:xfrm flipV="1">
          <a:off x="1130300" y="16286845"/>
          <a:ext cx="8890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121834</xdr:rowOff>
    </xdr:from>
    <xdr:to>
      <xdr:col>6</xdr:col>
      <xdr:colOff>561975</xdr:colOff>
      <xdr:row>93</xdr:row>
      <xdr:rowOff>51984</xdr:rowOff>
    </xdr:to>
    <xdr:sp macro="" textlink="">
      <xdr:nvSpPr>
        <xdr:cNvPr id="253" name="円/楕円 252"/>
        <xdr:cNvSpPr/>
      </xdr:nvSpPr>
      <xdr:spPr>
        <a:xfrm>
          <a:off x="4584700" y="1589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144711</xdr:rowOff>
    </xdr:from>
    <xdr:ext cx="599010" cy="259045"/>
    <xdr:sp macro="" textlink="">
      <xdr:nvSpPr>
        <xdr:cNvPr id="254" name="扶助費該当値テキスト"/>
        <xdr:cNvSpPr txBox="1"/>
      </xdr:nvSpPr>
      <xdr:spPr>
        <a:xfrm>
          <a:off x="4686300" y="1574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108,983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95579</xdr:rowOff>
    </xdr:from>
    <xdr:to>
      <xdr:col>5</xdr:col>
      <xdr:colOff>409575</xdr:colOff>
      <xdr:row>94</xdr:row>
      <xdr:rowOff>25729</xdr:rowOff>
    </xdr:to>
    <xdr:sp macro="" textlink="">
      <xdr:nvSpPr>
        <xdr:cNvPr id="255" name="円/楕円 254"/>
        <xdr:cNvSpPr/>
      </xdr:nvSpPr>
      <xdr:spPr>
        <a:xfrm>
          <a:off x="3746500" y="160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42256</xdr:rowOff>
    </xdr:from>
    <xdr:ext cx="599010" cy="259045"/>
    <xdr:sp macro="" textlink="">
      <xdr:nvSpPr>
        <xdr:cNvPr id="256" name="テキスト ボックス 255"/>
        <xdr:cNvSpPr txBox="1"/>
      </xdr:nvSpPr>
      <xdr:spPr>
        <a:xfrm>
          <a:off x="3497794" y="1581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100,091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97196</xdr:rowOff>
    </xdr:from>
    <xdr:to>
      <xdr:col>4</xdr:col>
      <xdr:colOff>206375</xdr:colOff>
      <xdr:row>94</xdr:row>
      <xdr:rowOff>27346</xdr:rowOff>
    </xdr:to>
    <xdr:sp macro="" textlink="">
      <xdr:nvSpPr>
        <xdr:cNvPr id="257" name="円/楕円 256"/>
        <xdr:cNvSpPr/>
      </xdr:nvSpPr>
      <xdr:spPr>
        <a:xfrm>
          <a:off x="2857500" y="160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43873</xdr:rowOff>
    </xdr:from>
    <xdr:ext cx="534377" cy="259045"/>
    <xdr:sp macro="" textlink="">
      <xdr:nvSpPr>
        <xdr:cNvPr id="258" name="テキスト ボックス 257"/>
        <xdr:cNvSpPr txBox="1"/>
      </xdr:nvSpPr>
      <xdr:spPr>
        <a:xfrm>
          <a:off x="2641111" y="158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119745</xdr:rowOff>
    </xdr:from>
    <xdr:to>
      <xdr:col>3</xdr:col>
      <xdr:colOff>3175</xdr:colOff>
      <xdr:row>95</xdr:row>
      <xdr:rowOff>49895</xdr:rowOff>
    </xdr:to>
    <xdr:sp macro="" textlink="">
      <xdr:nvSpPr>
        <xdr:cNvPr id="259" name="円/楕円 258"/>
        <xdr:cNvSpPr/>
      </xdr:nvSpPr>
      <xdr:spPr>
        <a:xfrm>
          <a:off x="1968500" y="162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66422</xdr:rowOff>
    </xdr:from>
    <xdr:ext cx="534377" cy="259045"/>
    <xdr:sp macro="" textlink="">
      <xdr:nvSpPr>
        <xdr:cNvPr id="260" name="テキスト ボックス 259"/>
        <xdr:cNvSpPr txBox="1"/>
      </xdr:nvSpPr>
      <xdr:spPr>
        <a:xfrm>
          <a:off x="1752111" y="1601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23244</xdr:rowOff>
    </xdr:from>
    <xdr:to>
      <xdr:col>1</xdr:col>
      <xdr:colOff>485775</xdr:colOff>
      <xdr:row>95</xdr:row>
      <xdr:rowOff>124844</xdr:rowOff>
    </xdr:to>
    <xdr:sp macro="" textlink="">
      <xdr:nvSpPr>
        <xdr:cNvPr id="261" name="円/楕円 260"/>
        <xdr:cNvSpPr/>
      </xdr:nvSpPr>
      <xdr:spPr>
        <a:xfrm>
          <a:off x="1079500" y="163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141371</xdr:rowOff>
    </xdr:from>
    <xdr:ext cx="534377" cy="259045"/>
    <xdr:sp macro="" textlink="">
      <xdr:nvSpPr>
        <xdr:cNvPr id="262" name="テキスト ボックス 261"/>
        <xdr:cNvSpPr txBox="1"/>
      </xdr:nvSpPr>
      <xdr:spPr>
        <a:xfrm>
          <a:off x="863111" y="1608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57141</xdr:rowOff>
    </xdr:from>
    <xdr:to>
      <xdr:col>15</xdr:col>
      <xdr:colOff>180975</xdr:colOff>
      <xdr:row>33</xdr:row>
      <xdr:rowOff>84646</xdr:rowOff>
    </xdr:to>
    <xdr:cxnSp macro="">
      <xdr:nvCxnSpPr>
        <xdr:cNvPr id="291" name="直線コネクタ 290"/>
        <xdr:cNvCxnSpPr/>
      </xdr:nvCxnSpPr>
      <xdr:spPr>
        <a:xfrm flipV="1">
          <a:off x="9639300" y="5714991"/>
          <a:ext cx="838200" cy="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84646</xdr:rowOff>
    </xdr:from>
    <xdr:to>
      <xdr:col>14</xdr:col>
      <xdr:colOff>28575</xdr:colOff>
      <xdr:row>33</xdr:row>
      <xdr:rowOff>148455</xdr:rowOff>
    </xdr:to>
    <xdr:cxnSp macro="">
      <xdr:nvCxnSpPr>
        <xdr:cNvPr id="294" name="直線コネクタ 293"/>
        <xdr:cNvCxnSpPr/>
      </xdr:nvCxnSpPr>
      <xdr:spPr>
        <a:xfrm flipV="1">
          <a:off x="8750300" y="5742496"/>
          <a:ext cx="889000" cy="6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148455</xdr:rowOff>
    </xdr:from>
    <xdr:to>
      <xdr:col>12</xdr:col>
      <xdr:colOff>511175</xdr:colOff>
      <xdr:row>34</xdr:row>
      <xdr:rowOff>37847</xdr:rowOff>
    </xdr:to>
    <xdr:cxnSp macro="">
      <xdr:nvCxnSpPr>
        <xdr:cNvPr id="297" name="直線コネクタ 296"/>
        <xdr:cNvCxnSpPr/>
      </xdr:nvCxnSpPr>
      <xdr:spPr>
        <a:xfrm flipV="1">
          <a:off x="7861300" y="5806305"/>
          <a:ext cx="889000" cy="6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17140</xdr:rowOff>
    </xdr:from>
    <xdr:to>
      <xdr:col>11</xdr:col>
      <xdr:colOff>307975</xdr:colOff>
      <xdr:row>34</xdr:row>
      <xdr:rowOff>37847</xdr:rowOff>
    </xdr:to>
    <xdr:cxnSp macro="">
      <xdr:nvCxnSpPr>
        <xdr:cNvPr id="300" name="直線コネクタ 299"/>
        <xdr:cNvCxnSpPr/>
      </xdr:nvCxnSpPr>
      <xdr:spPr>
        <a:xfrm>
          <a:off x="6972300" y="5846440"/>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6341</xdr:rowOff>
    </xdr:from>
    <xdr:to>
      <xdr:col>15</xdr:col>
      <xdr:colOff>231775</xdr:colOff>
      <xdr:row>33</xdr:row>
      <xdr:rowOff>107941</xdr:rowOff>
    </xdr:to>
    <xdr:sp macro="" textlink="">
      <xdr:nvSpPr>
        <xdr:cNvPr id="310" name="円/楕円 309"/>
        <xdr:cNvSpPr/>
      </xdr:nvSpPr>
      <xdr:spPr>
        <a:xfrm>
          <a:off x="10426700" y="56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29218</xdr:rowOff>
    </xdr:from>
    <xdr:ext cx="599010" cy="259045"/>
    <xdr:sp macro="" textlink="">
      <xdr:nvSpPr>
        <xdr:cNvPr id="311" name="補助費等該当値テキスト"/>
        <xdr:cNvSpPr txBox="1"/>
      </xdr:nvSpPr>
      <xdr:spPr>
        <a:xfrm>
          <a:off x="10528300" y="551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266,669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33846</xdr:rowOff>
    </xdr:from>
    <xdr:to>
      <xdr:col>14</xdr:col>
      <xdr:colOff>79375</xdr:colOff>
      <xdr:row>33</xdr:row>
      <xdr:rowOff>135446</xdr:rowOff>
    </xdr:to>
    <xdr:sp macro="" textlink="">
      <xdr:nvSpPr>
        <xdr:cNvPr id="312" name="円/楕円 311"/>
        <xdr:cNvSpPr/>
      </xdr:nvSpPr>
      <xdr:spPr>
        <a:xfrm>
          <a:off x="9588500" y="56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151973</xdr:rowOff>
    </xdr:from>
    <xdr:ext cx="599010" cy="259045"/>
    <xdr:sp macro="" textlink="">
      <xdr:nvSpPr>
        <xdr:cNvPr id="313" name="テキスト ボックス 312"/>
        <xdr:cNvSpPr txBox="1"/>
      </xdr:nvSpPr>
      <xdr:spPr>
        <a:xfrm>
          <a:off x="9339794" y="546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259,450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97655</xdr:rowOff>
    </xdr:from>
    <xdr:to>
      <xdr:col>12</xdr:col>
      <xdr:colOff>561975</xdr:colOff>
      <xdr:row>34</xdr:row>
      <xdr:rowOff>27805</xdr:rowOff>
    </xdr:to>
    <xdr:sp macro="" textlink="">
      <xdr:nvSpPr>
        <xdr:cNvPr id="314" name="円/楕円 313"/>
        <xdr:cNvSpPr/>
      </xdr:nvSpPr>
      <xdr:spPr>
        <a:xfrm>
          <a:off x="8699500" y="57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44332</xdr:rowOff>
    </xdr:from>
    <xdr:ext cx="599010" cy="259045"/>
    <xdr:sp macro="" textlink="">
      <xdr:nvSpPr>
        <xdr:cNvPr id="315" name="テキスト ボックス 314"/>
        <xdr:cNvSpPr txBox="1"/>
      </xdr:nvSpPr>
      <xdr:spPr>
        <a:xfrm>
          <a:off x="8450794" y="553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242,702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158497</xdr:rowOff>
    </xdr:from>
    <xdr:to>
      <xdr:col>11</xdr:col>
      <xdr:colOff>358775</xdr:colOff>
      <xdr:row>34</xdr:row>
      <xdr:rowOff>88647</xdr:rowOff>
    </xdr:to>
    <xdr:sp macro="" textlink="">
      <xdr:nvSpPr>
        <xdr:cNvPr id="316" name="円/楕円 315"/>
        <xdr:cNvSpPr/>
      </xdr:nvSpPr>
      <xdr:spPr>
        <a:xfrm>
          <a:off x="7810500" y="58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105174</xdr:rowOff>
    </xdr:from>
    <xdr:ext cx="599010" cy="259045"/>
    <xdr:sp macro="" textlink="">
      <xdr:nvSpPr>
        <xdr:cNvPr id="317" name="テキスト ボックス 316"/>
        <xdr:cNvSpPr txBox="1"/>
      </xdr:nvSpPr>
      <xdr:spPr>
        <a:xfrm>
          <a:off x="7561794" y="559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226,733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137790</xdr:rowOff>
    </xdr:from>
    <xdr:to>
      <xdr:col>10</xdr:col>
      <xdr:colOff>155575</xdr:colOff>
      <xdr:row>34</xdr:row>
      <xdr:rowOff>67940</xdr:rowOff>
    </xdr:to>
    <xdr:sp macro="" textlink="">
      <xdr:nvSpPr>
        <xdr:cNvPr id="318" name="円/楕円 317"/>
        <xdr:cNvSpPr/>
      </xdr:nvSpPr>
      <xdr:spPr>
        <a:xfrm>
          <a:off x="6921500" y="57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84467</xdr:rowOff>
    </xdr:from>
    <xdr:ext cx="599010" cy="259045"/>
    <xdr:sp macro="" textlink="">
      <xdr:nvSpPr>
        <xdr:cNvPr id="319" name="テキスト ボックス 318"/>
        <xdr:cNvSpPr txBox="1"/>
      </xdr:nvSpPr>
      <xdr:spPr>
        <a:xfrm>
          <a:off x="6672794" y="557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49</xdr:row>
      <xdr:rowOff>155121</xdr:rowOff>
    </xdr:from>
    <xdr:to>
      <xdr:col>15</xdr:col>
      <xdr:colOff>180975</xdr:colOff>
      <xdr:row>51</xdr:row>
      <xdr:rowOff>137969</xdr:rowOff>
    </xdr:to>
    <xdr:cxnSp macro="">
      <xdr:nvCxnSpPr>
        <xdr:cNvPr id="350" name="直線コネクタ 349"/>
        <xdr:cNvCxnSpPr/>
      </xdr:nvCxnSpPr>
      <xdr:spPr>
        <a:xfrm>
          <a:off x="9639300" y="8556171"/>
          <a:ext cx="838200" cy="32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49</xdr:row>
      <xdr:rowOff>155121</xdr:rowOff>
    </xdr:from>
    <xdr:to>
      <xdr:col>14</xdr:col>
      <xdr:colOff>28575</xdr:colOff>
      <xdr:row>54</xdr:row>
      <xdr:rowOff>25142</xdr:rowOff>
    </xdr:to>
    <xdr:cxnSp macro="">
      <xdr:nvCxnSpPr>
        <xdr:cNvPr id="353" name="直線コネクタ 352"/>
        <xdr:cNvCxnSpPr/>
      </xdr:nvCxnSpPr>
      <xdr:spPr>
        <a:xfrm flipV="1">
          <a:off x="8750300" y="8556171"/>
          <a:ext cx="889000" cy="7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25142</xdr:rowOff>
    </xdr:from>
    <xdr:to>
      <xdr:col>12</xdr:col>
      <xdr:colOff>511175</xdr:colOff>
      <xdr:row>55</xdr:row>
      <xdr:rowOff>149974</xdr:rowOff>
    </xdr:to>
    <xdr:cxnSp macro="">
      <xdr:nvCxnSpPr>
        <xdr:cNvPr id="356" name="直線コネクタ 355"/>
        <xdr:cNvCxnSpPr/>
      </xdr:nvCxnSpPr>
      <xdr:spPr>
        <a:xfrm flipV="1">
          <a:off x="7861300" y="9283442"/>
          <a:ext cx="889000" cy="29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149974</xdr:rowOff>
    </xdr:from>
    <xdr:to>
      <xdr:col>11</xdr:col>
      <xdr:colOff>307975</xdr:colOff>
      <xdr:row>55</xdr:row>
      <xdr:rowOff>153409</xdr:rowOff>
    </xdr:to>
    <xdr:cxnSp macro="">
      <xdr:nvCxnSpPr>
        <xdr:cNvPr id="359" name="直線コネクタ 358"/>
        <xdr:cNvCxnSpPr/>
      </xdr:nvCxnSpPr>
      <xdr:spPr>
        <a:xfrm flipV="1">
          <a:off x="6972300" y="9579724"/>
          <a:ext cx="8890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87169</xdr:rowOff>
    </xdr:from>
    <xdr:to>
      <xdr:col>15</xdr:col>
      <xdr:colOff>231775</xdr:colOff>
      <xdr:row>52</xdr:row>
      <xdr:rowOff>17319</xdr:rowOff>
    </xdr:to>
    <xdr:sp macro="" textlink="">
      <xdr:nvSpPr>
        <xdr:cNvPr id="369" name="円/楕円 368"/>
        <xdr:cNvSpPr/>
      </xdr:nvSpPr>
      <xdr:spPr>
        <a:xfrm>
          <a:off x="10426700" y="88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110046</xdr:rowOff>
    </xdr:from>
    <xdr:ext cx="599010" cy="259045"/>
    <xdr:sp macro="" textlink="">
      <xdr:nvSpPr>
        <xdr:cNvPr id="370" name="普通建設事業費該当値テキスト"/>
        <xdr:cNvSpPr txBox="1"/>
      </xdr:nvSpPr>
      <xdr:spPr>
        <a:xfrm>
          <a:off x="10528300" y="868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408,030</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104321</xdr:rowOff>
    </xdr:from>
    <xdr:to>
      <xdr:col>14</xdr:col>
      <xdr:colOff>79375</xdr:colOff>
      <xdr:row>50</xdr:row>
      <xdr:rowOff>34471</xdr:rowOff>
    </xdr:to>
    <xdr:sp macro="" textlink="">
      <xdr:nvSpPr>
        <xdr:cNvPr id="371" name="円/楕円 370"/>
        <xdr:cNvSpPr/>
      </xdr:nvSpPr>
      <xdr:spPr>
        <a:xfrm>
          <a:off x="9588500" y="85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50998</xdr:rowOff>
    </xdr:from>
    <xdr:ext cx="599010" cy="259045"/>
    <xdr:sp macro="" textlink="">
      <xdr:nvSpPr>
        <xdr:cNvPr id="372" name="テキスト ボックス 371"/>
        <xdr:cNvSpPr txBox="1"/>
      </xdr:nvSpPr>
      <xdr:spPr>
        <a:xfrm>
          <a:off x="9339794" y="82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507,778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145792</xdr:rowOff>
    </xdr:from>
    <xdr:to>
      <xdr:col>12</xdr:col>
      <xdr:colOff>561975</xdr:colOff>
      <xdr:row>54</xdr:row>
      <xdr:rowOff>75942</xdr:rowOff>
    </xdr:to>
    <xdr:sp macro="" textlink="">
      <xdr:nvSpPr>
        <xdr:cNvPr id="373" name="円/楕円 372"/>
        <xdr:cNvSpPr/>
      </xdr:nvSpPr>
      <xdr:spPr>
        <a:xfrm>
          <a:off x="8699500" y="92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92469</xdr:rowOff>
    </xdr:from>
    <xdr:ext cx="599010" cy="259045"/>
    <xdr:sp macro="" textlink="">
      <xdr:nvSpPr>
        <xdr:cNvPr id="374" name="テキスト ボックス 373"/>
        <xdr:cNvSpPr txBox="1"/>
      </xdr:nvSpPr>
      <xdr:spPr>
        <a:xfrm>
          <a:off x="8450794" y="900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285,079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99174</xdr:rowOff>
    </xdr:from>
    <xdr:to>
      <xdr:col>11</xdr:col>
      <xdr:colOff>358775</xdr:colOff>
      <xdr:row>56</xdr:row>
      <xdr:rowOff>29324</xdr:rowOff>
    </xdr:to>
    <xdr:sp macro="" textlink="">
      <xdr:nvSpPr>
        <xdr:cNvPr id="375" name="円/楕円 374"/>
        <xdr:cNvSpPr/>
      </xdr:nvSpPr>
      <xdr:spPr>
        <a:xfrm>
          <a:off x="7810500" y="95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45851</xdr:rowOff>
    </xdr:from>
    <xdr:ext cx="599010" cy="259045"/>
    <xdr:sp macro="" textlink="">
      <xdr:nvSpPr>
        <xdr:cNvPr id="376" name="テキスト ボックス 375"/>
        <xdr:cNvSpPr txBox="1"/>
      </xdr:nvSpPr>
      <xdr:spPr>
        <a:xfrm>
          <a:off x="7561794" y="93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194,354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102609</xdr:rowOff>
    </xdr:from>
    <xdr:to>
      <xdr:col>10</xdr:col>
      <xdr:colOff>155575</xdr:colOff>
      <xdr:row>56</xdr:row>
      <xdr:rowOff>32759</xdr:rowOff>
    </xdr:to>
    <xdr:sp macro="" textlink="">
      <xdr:nvSpPr>
        <xdr:cNvPr id="377" name="円/楕円 376"/>
        <xdr:cNvSpPr/>
      </xdr:nvSpPr>
      <xdr:spPr>
        <a:xfrm>
          <a:off x="6921500" y="95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49286</xdr:rowOff>
    </xdr:from>
    <xdr:ext cx="599010" cy="259045"/>
    <xdr:sp macro="" textlink="">
      <xdr:nvSpPr>
        <xdr:cNvPr id="378" name="テキスト ボックス 377"/>
        <xdr:cNvSpPr txBox="1"/>
      </xdr:nvSpPr>
      <xdr:spPr>
        <a:xfrm>
          <a:off x="6672794" y="930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118683</xdr:rowOff>
    </xdr:from>
    <xdr:to>
      <xdr:col>15</xdr:col>
      <xdr:colOff>180975</xdr:colOff>
      <xdr:row>74</xdr:row>
      <xdr:rowOff>29414</xdr:rowOff>
    </xdr:to>
    <xdr:cxnSp macro="">
      <xdr:nvCxnSpPr>
        <xdr:cNvPr id="405" name="直線コネクタ 404"/>
        <xdr:cNvCxnSpPr/>
      </xdr:nvCxnSpPr>
      <xdr:spPr>
        <a:xfrm>
          <a:off x="9639300" y="12291633"/>
          <a:ext cx="838200" cy="4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61940</xdr:rowOff>
    </xdr:from>
    <xdr:to>
      <xdr:col>14</xdr:col>
      <xdr:colOff>28575</xdr:colOff>
      <xdr:row>71</xdr:row>
      <xdr:rowOff>118683</xdr:rowOff>
    </xdr:to>
    <xdr:cxnSp macro="">
      <xdr:nvCxnSpPr>
        <xdr:cNvPr id="408" name="直線コネクタ 407"/>
        <xdr:cNvCxnSpPr/>
      </xdr:nvCxnSpPr>
      <xdr:spPr>
        <a:xfrm>
          <a:off x="8750300" y="12234890"/>
          <a:ext cx="889000" cy="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150064</xdr:rowOff>
    </xdr:from>
    <xdr:to>
      <xdr:col>15</xdr:col>
      <xdr:colOff>231775</xdr:colOff>
      <xdr:row>74</xdr:row>
      <xdr:rowOff>80214</xdr:rowOff>
    </xdr:to>
    <xdr:sp macro="" textlink="">
      <xdr:nvSpPr>
        <xdr:cNvPr id="418" name="円/楕円 417"/>
        <xdr:cNvSpPr/>
      </xdr:nvSpPr>
      <xdr:spPr>
        <a:xfrm>
          <a:off x="10426700" y="126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1491</xdr:rowOff>
    </xdr:from>
    <xdr:ext cx="599010" cy="259045"/>
    <xdr:sp macro="" textlink="">
      <xdr:nvSpPr>
        <xdr:cNvPr id="419" name="普通建設事業費 （ うち新規整備　）該当値テキスト"/>
        <xdr:cNvSpPr txBox="1"/>
      </xdr:nvSpPr>
      <xdr:spPr>
        <a:xfrm>
          <a:off x="10528300" y="1251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174,122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67883</xdr:rowOff>
    </xdr:from>
    <xdr:to>
      <xdr:col>14</xdr:col>
      <xdr:colOff>79375</xdr:colOff>
      <xdr:row>71</xdr:row>
      <xdr:rowOff>169483</xdr:rowOff>
    </xdr:to>
    <xdr:sp macro="" textlink="">
      <xdr:nvSpPr>
        <xdr:cNvPr id="420" name="円/楕円 419"/>
        <xdr:cNvSpPr/>
      </xdr:nvSpPr>
      <xdr:spPr>
        <a:xfrm>
          <a:off x="9588500" y="1224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70</xdr:row>
      <xdr:rowOff>14560</xdr:rowOff>
    </xdr:from>
    <xdr:ext cx="599010" cy="259045"/>
    <xdr:sp macro="" textlink="">
      <xdr:nvSpPr>
        <xdr:cNvPr id="421" name="テキスト ボックス 420"/>
        <xdr:cNvSpPr txBox="1"/>
      </xdr:nvSpPr>
      <xdr:spPr>
        <a:xfrm>
          <a:off x="9339794" y="120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267,097</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11140</xdr:rowOff>
    </xdr:from>
    <xdr:to>
      <xdr:col>12</xdr:col>
      <xdr:colOff>561975</xdr:colOff>
      <xdr:row>71</xdr:row>
      <xdr:rowOff>112740</xdr:rowOff>
    </xdr:to>
    <xdr:sp macro="" textlink="">
      <xdr:nvSpPr>
        <xdr:cNvPr id="422" name="円/楕円 421"/>
        <xdr:cNvSpPr/>
      </xdr:nvSpPr>
      <xdr:spPr>
        <a:xfrm>
          <a:off x="8699500" y="121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129267</xdr:rowOff>
    </xdr:from>
    <xdr:ext cx="599010" cy="259045"/>
    <xdr:sp macro="" textlink="">
      <xdr:nvSpPr>
        <xdr:cNvPr id="423" name="テキスト ボックス 422"/>
        <xdr:cNvSpPr txBox="1"/>
      </xdr:nvSpPr>
      <xdr:spPr>
        <a:xfrm>
          <a:off x="8450794" y="119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46907</xdr:rowOff>
    </xdr:from>
    <xdr:to>
      <xdr:col>15</xdr:col>
      <xdr:colOff>180975</xdr:colOff>
      <xdr:row>98</xdr:row>
      <xdr:rowOff>24133</xdr:rowOff>
    </xdr:to>
    <xdr:cxnSp macro="">
      <xdr:nvCxnSpPr>
        <xdr:cNvPr id="450" name="直線コネクタ 449"/>
        <xdr:cNvCxnSpPr/>
      </xdr:nvCxnSpPr>
      <xdr:spPr>
        <a:xfrm flipV="1">
          <a:off x="9639300" y="15991757"/>
          <a:ext cx="838200" cy="83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24133</xdr:rowOff>
    </xdr:from>
    <xdr:to>
      <xdr:col>14</xdr:col>
      <xdr:colOff>28575</xdr:colOff>
      <xdr:row>98</xdr:row>
      <xdr:rowOff>139700</xdr:rowOff>
    </xdr:to>
    <xdr:cxnSp macro="">
      <xdr:nvCxnSpPr>
        <xdr:cNvPr id="453" name="直線コネクタ 452"/>
        <xdr:cNvCxnSpPr/>
      </xdr:nvCxnSpPr>
      <xdr:spPr>
        <a:xfrm flipV="1">
          <a:off x="8750300" y="16826233"/>
          <a:ext cx="889000" cy="1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167557</xdr:rowOff>
    </xdr:from>
    <xdr:to>
      <xdr:col>15</xdr:col>
      <xdr:colOff>231775</xdr:colOff>
      <xdr:row>93</xdr:row>
      <xdr:rowOff>97707</xdr:rowOff>
    </xdr:to>
    <xdr:sp macro="" textlink="">
      <xdr:nvSpPr>
        <xdr:cNvPr id="463" name="円/楕円 462"/>
        <xdr:cNvSpPr/>
      </xdr:nvSpPr>
      <xdr:spPr>
        <a:xfrm>
          <a:off x="10426700" y="159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18984</xdr:rowOff>
    </xdr:from>
    <xdr:ext cx="599010" cy="259045"/>
    <xdr:sp macro="" textlink="">
      <xdr:nvSpPr>
        <xdr:cNvPr id="464" name="普通建設事業費 （ うち更新整備　）該当値テキスト"/>
        <xdr:cNvSpPr txBox="1"/>
      </xdr:nvSpPr>
      <xdr:spPr>
        <a:xfrm>
          <a:off x="10528300" y="1579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207,796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144783</xdr:rowOff>
    </xdr:from>
    <xdr:to>
      <xdr:col>14</xdr:col>
      <xdr:colOff>79375</xdr:colOff>
      <xdr:row>98</xdr:row>
      <xdr:rowOff>74933</xdr:rowOff>
    </xdr:to>
    <xdr:sp macro="" textlink="">
      <xdr:nvSpPr>
        <xdr:cNvPr id="465" name="円/楕円 464"/>
        <xdr:cNvSpPr/>
      </xdr:nvSpPr>
      <xdr:spPr>
        <a:xfrm>
          <a:off x="9588500" y="167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66060</xdr:rowOff>
    </xdr:from>
    <xdr:ext cx="534377" cy="259045"/>
    <xdr:sp macro="" textlink="">
      <xdr:nvSpPr>
        <xdr:cNvPr id="466" name="テキスト ボックス 465"/>
        <xdr:cNvSpPr txBox="1"/>
      </xdr:nvSpPr>
      <xdr:spPr>
        <a:xfrm>
          <a:off x="9372111" y="168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88900</xdr:rowOff>
    </xdr:from>
    <xdr:to>
      <xdr:col>12</xdr:col>
      <xdr:colOff>561975</xdr:colOff>
      <xdr:row>99</xdr:row>
      <xdr:rowOff>19050</xdr:rowOff>
    </xdr:to>
    <xdr:sp macro="" textlink="">
      <xdr:nvSpPr>
        <xdr:cNvPr id="467" name="円/楕円 466"/>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10177</xdr:rowOff>
    </xdr:from>
    <xdr:ext cx="249299" cy="259045"/>
    <xdr:sp macro="" textlink="">
      <xdr:nvSpPr>
        <xdr:cNvPr id="468" name="テキスト ボックス 467"/>
        <xdr:cNvSpPr txBox="1"/>
      </xdr:nvSpPr>
      <xdr:spPr>
        <a:xfrm>
          <a:off x="8625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156182</xdr:rowOff>
    </xdr:from>
    <xdr:to>
      <xdr:col>23</xdr:col>
      <xdr:colOff>517525</xdr:colOff>
      <xdr:row>38</xdr:row>
      <xdr:rowOff>162232</xdr:rowOff>
    </xdr:to>
    <xdr:cxnSp macro="">
      <xdr:nvCxnSpPr>
        <xdr:cNvPr id="497" name="直線コネクタ 496"/>
        <xdr:cNvCxnSpPr/>
      </xdr:nvCxnSpPr>
      <xdr:spPr>
        <a:xfrm flipV="1">
          <a:off x="15481300" y="6671282"/>
          <a:ext cx="8382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32075</xdr:rowOff>
    </xdr:from>
    <xdr:to>
      <xdr:col>22</xdr:col>
      <xdr:colOff>365125</xdr:colOff>
      <xdr:row>38</xdr:row>
      <xdr:rowOff>162232</xdr:rowOff>
    </xdr:to>
    <xdr:cxnSp macro="">
      <xdr:nvCxnSpPr>
        <xdr:cNvPr id="500" name="直線コネクタ 499"/>
        <xdr:cNvCxnSpPr/>
      </xdr:nvCxnSpPr>
      <xdr:spPr>
        <a:xfrm>
          <a:off x="14592300" y="6547175"/>
          <a:ext cx="889000" cy="1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39124</xdr:rowOff>
    </xdr:from>
    <xdr:to>
      <xdr:col>21</xdr:col>
      <xdr:colOff>161925</xdr:colOff>
      <xdr:row>38</xdr:row>
      <xdr:rowOff>32075</xdr:rowOff>
    </xdr:to>
    <xdr:cxnSp macro="">
      <xdr:nvCxnSpPr>
        <xdr:cNvPr id="503" name="直線コネクタ 502"/>
        <xdr:cNvCxnSpPr/>
      </xdr:nvCxnSpPr>
      <xdr:spPr>
        <a:xfrm>
          <a:off x="13703300" y="6382774"/>
          <a:ext cx="889000" cy="1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39124</xdr:rowOff>
    </xdr:from>
    <xdr:to>
      <xdr:col>19</xdr:col>
      <xdr:colOff>644525</xdr:colOff>
      <xdr:row>37</xdr:row>
      <xdr:rowOff>130244</xdr:rowOff>
    </xdr:to>
    <xdr:cxnSp macro="">
      <xdr:nvCxnSpPr>
        <xdr:cNvPr id="506" name="直線コネクタ 505"/>
        <xdr:cNvCxnSpPr/>
      </xdr:nvCxnSpPr>
      <xdr:spPr>
        <a:xfrm flipV="1">
          <a:off x="12814300" y="6382774"/>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105382</xdr:rowOff>
    </xdr:from>
    <xdr:to>
      <xdr:col>23</xdr:col>
      <xdr:colOff>568325</xdr:colOff>
      <xdr:row>39</xdr:row>
      <xdr:rowOff>35532</xdr:rowOff>
    </xdr:to>
    <xdr:sp macro="" textlink="">
      <xdr:nvSpPr>
        <xdr:cNvPr id="516" name="円/楕円 515"/>
        <xdr:cNvSpPr/>
      </xdr:nvSpPr>
      <xdr:spPr>
        <a:xfrm>
          <a:off x="16268700" y="66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47248</xdr:rowOff>
    </xdr:from>
    <xdr:ext cx="469744" cy="259045"/>
    <xdr:sp macro="" textlink="">
      <xdr:nvSpPr>
        <xdr:cNvPr id="517" name="災害復旧事業費該当値テキスト"/>
        <xdr:cNvSpPr txBox="1"/>
      </xdr:nvSpPr>
      <xdr:spPr>
        <a:xfrm>
          <a:off x="16370300" y="65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111432</xdr:rowOff>
    </xdr:from>
    <xdr:to>
      <xdr:col>22</xdr:col>
      <xdr:colOff>415925</xdr:colOff>
      <xdr:row>39</xdr:row>
      <xdr:rowOff>41582</xdr:rowOff>
    </xdr:to>
    <xdr:sp macro="" textlink="">
      <xdr:nvSpPr>
        <xdr:cNvPr id="518" name="円/楕円 517"/>
        <xdr:cNvSpPr/>
      </xdr:nvSpPr>
      <xdr:spPr>
        <a:xfrm>
          <a:off x="15430500" y="66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32709</xdr:rowOff>
    </xdr:from>
    <xdr:ext cx="469744" cy="259045"/>
    <xdr:sp macro="" textlink="">
      <xdr:nvSpPr>
        <xdr:cNvPr id="519" name="テキスト ボックス 518"/>
        <xdr:cNvSpPr txBox="1"/>
      </xdr:nvSpPr>
      <xdr:spPr>
        <a:xfrm>
          <a:off x="15246427" y="67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152725</xdr:rowOff>
    </xdr:from>
    <xdr:to>
      <xdr:col>21</xdr:col>
      <xdr:colOff>212725</xdr:colOff>
      <xdr:row>38</xdr:row>
      <xdr:rowOff>82876</xdr:rowOff>
    </xdr:to>
    <xdr:sp macro="" textlink="">
      <xdr:nvSpPr>
        <xdr:cNvPr id="520" name="円/楕円 519"/>
        <xdr:cNvSpPr/>
      </xdr:nvSpPr>
      <xdr:spPr>
        <a:xfrm>
          <a:off x="14541500" y="64963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99402</xdr:rowOff>
    </xdr:from>
    <xdr:ext cx="534377" cy="259045"/>
    <xdr:sp macro="" textlink="">
      <xdr:nvSpPr>
        <xdr:cNvPr id="521" name="テキスト ボックス 520"/>
        <xdr:cNvSpPr txBox="1"/>
      </xdr:nvSpPr>
      <xdr:spPr>
        <a:xfrm>
          <a:off x="14325111" y="62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159774</xdr:rowOff>
    </xdr:from>
    <xdr:to>
      <xdr:col>20</xdr:col>
      <xdr:colOff>9525</xdr:colOff>
      <xdr:row>37</xdr:row>
      <xdr:rowOff>89924</xdr:rowOff>
    </xdr:to>
    <xdr:sp macro="" textlink="">
      <xdr:nvSpPr>
        <xdr:cNvPr id="522" name="円/楕円 521"/>
        <xdr:cNvSpPr/>
      </xdr:nvSpPr>
      <xdr:spPr>
        <a:xfrm>
          <a:off x="13652500" y="63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106451</xdr:rowOff>
    </xdr:from>
    <xdr:ext cx="534377" cy="259045"/>
    <xdr:sp macro="" textlink="">
      <xdr:nvSpPr>
        <xdr:cNvPr id="523" name="テキスト ボックス 522"/>
        <xdr:cNvSpPr txBox="1"/>
      </xdr:nvSpPr>
      <xdr:spPr>
        <a:xfrm>
          <a:off x="13436111" y="61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79444</xdr:rowOff>
    </xdr:from>
    <xdr:to>
      <xdr:col>18</xdr:col>
      <xdr:colOff>492125</xdr:colOff>
      <xdr:row>38</xdr:row>
      <xdr:rowOff>9593</xdr:rowOff>
    </xdr:to>
    <xdr:sp macro="" textlink="">
      <xdr:nvSpPr>
        <xdr:cNvPr id="524" name="円/楕円 523"/>
        <xdr:cNvSpPr/>
      </xdr:nvSpPr>
      <xdr:spPr>
        <a:xfrm>
          <a:off x="12763500" y="64230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26121</xdr:rowOff>
    </xdr:from>
    <xdr:ext cx="534377" cy="259045"/>
    <xdr:sp macro="" textlink="">
      <xdr:nvSpPr>
        <xdr:cNvPr id="525" name="テキスト ボックス 524"/>
        <xdr:cNvSpPr txBox="1"/>
      </xdr:nvSpPr>
      <xdr:spPr>
        <a:xfrm>
          <a:off x="12547111" y="61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63453</xdr:rowOff>
    </xdr:from>
    <xdr:to>
      <xdr:col>23</xdr:col>
      <xdr:colOff>517525</xdr:colOff>
      <xdr:row>72</xdr:row>
      <xdr:rowOff>2865</xdr:rowOff>
    </xdr:to>
    <xdr:cxnSp macro="">
      <xdr:nvCxnSpPr>
        <xdr:cNvPr id="609" name="直線コネクタ 608"/>
        <xdr:cNvCxnSpPr/>
      </xdr:nvCxnSpPr>
      <xdr:spPr>
        <a:xfrm>
          <a:off x="15481300" y="12236403"/>
          <a:ext cx="838200" cy="1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95905</xdr:rowOff>
    </xdr:from>
    <xdr:to>
      <xdr:col>22</xdr:col>
      <xdr:colOff>365125</xdr:colOff>
      <xdr:row>71</xdr:row>
      <xdr:rowOff>63453</xdr:rowOff>
    </xdr:to>
    <xdr:cxnSp macro="">
      <xdr:nvCxnSpPr>
        <xdr:cNvPr id="612" name="直線コネクタ 611"/>
        <xdr:cNvCxnSpPr/>
      </xdr:nvCxnSpPr>
      <xdr:spPr>
        <a:xfrm>
          <a:off x="14592300" y="12097405"/>
          <a:ext cx="889000" cy="13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95905</xdr:rowOff>
    </xdr:from>
    <xdr:to>
      <xdr:col>21</xdr:col>
      <xdr:colOff>161925</xdr:colOff>
      <xdr:row>71</xdr:row>
      <xdr:rowOff>4981</xdr:rowOff>
    </xdr:to>
    <xdr:cxnSp macro="">
      <xdr:nvCxnSpPr>
        <xdr:cNvPr id="615" name="直線コネクタ 614"/>
        <xdr:cNvCxnSpPr/>
      </xdr:nvCxnSpPr>
      <xdr:spPr>
        <a:xfrm flipV="1">
          <a:off x="13703300" y="12097405"/>
          <a:ext cx="889000" cy="8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143033</xdr:rowOff>
    </xdr:from>
    <xdr:to>
      <xdr:col>19</xdr:col>
      <xdr:colOff>644525</xdr:colOff>
      <xdr:row>71</xdr:row>
      <xdr:rowOff>4981</xdr:rowOff>
    </xdr:to>
    <xdr:cxnSp macro="">
      <xdr:nvCxnSpPr>
        <xdr:cNvPr id="618" name="直線コネクタ 617"/>
        <xdr:cNvCxnSpPr/>
      </xdr:nvCxnSpPr>
      <xdr:spPr>
        <a:xfrm>
          <a:off x="12814300" y="12144533"/>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123515</xdr:rowOff>
    </xdr:from>
    <xdr:to>
      <xdr:col>23</xdr:col>
      <xdr:colOff>568325</xdr:colOff>
      <xdr:row>72</xdr:row>
      <xdr:rowOff>53665</xdr:rowOff>
    </xdr:to>
    <xdr:sp macro="" textlink="">
      <xdr:nvSpPr>
        <xdr:cNvPr id="628" name="円/楕円 627"/>
        <xdr:cNvSpPr/>
      </xdr:nvSpPr>
      <xdr:spPr>
        <a:xfrm>
          <a:off x="16268700" y="122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76542</xdr:rowOff>
    </xdr:from>
    <xdr:ext cx="599010" cy="259045"/>
    <xdr:sp macro="" textlink="">
      <xdr:nvSpPr>
        <xdr:cNvPr id="629" name="公債費該当値テキスト"/>
        <xdr:cNvSpPr txBox="1"/>
      </xdr:nvSpPr>
      <xdr:spPr>
        <a:xfrm>
          <a:off x="16370300" y="1224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254,929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12653</xdr:rowOff>
    </xdr:from>
    <xdr:to>
      <xdr:col>22</xdr:col>
      <xdr:colOff>415925</xdr:colOff>
      <xdr:row>71</xdr:row>
      <xdr:rowOff>114253</xdr:rowOff>
    </xdr:to>
    <xdr:sp macro="" textlink="">
      <xdr:nvSpPr>
        <xdr:cNvPr id="630" name="円/楕円 629"/>
        <xdr:cNvSpPr/>
      </xdr:nvSpPr>
      <xdr:spPr>
        <a:xfrm>
          <a:off x="15430500" y="121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130780</xdr:rowOff>
    </xdr:from>
    <xdr:ext cx="599010" cy="259045"/>
    <xdr:sp macro="" textlink="">
      <xdr:nvSpPr>
        <xdr:cNvPr id="631" name="テキスト ボックス 630"/>
        <xdr:cNvSpPr txBox="1"/>
      </xdr:nvSpPr>
      <xdr:spPr>
        <a:xfrm>
          <a:off x="15181794" y="1196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279,177</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45105</xdr:rowOff>
    </xdr:from>
    <xdr:to>
      <xdr:col>21</xdr:col>
      <xdr:colOff>212725</xdr:colOff>
      <xdr:row>70</xdr:row>
      <xdr:rowOff>146705</xdr:rowOff>
    </xdr:to>
    <xdr:sp macro="" textlink="">
      <xdr:nvSpPr>
        <xdr:cNvPr id="632" name="円/楕円 631"/>
        <xdr:cNvSpPr/>
      </xdr:nvSpPr>
      <xdr:spPr>
        <a:xfrm>
          <a:off x="14541500" y="120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163232</xdr:rowOff>
    </xdr:from>
    <xdr:ext cx="599010" cy="259045"/>
    <xdr:sp macro="" textlink="">
      <xdr:nvSpPr>
        <xdr:cNvPr id="633" name="テキスト ボックス 632"/>
        <xdr:cNvSpPr txBox="1"/>
      </xdr:nvSpPr>
      <xdr:spPr>
        <a:xfrm>
          <a:off x="14292794" y="1182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309,579</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125631</xdr:rowOff>
    </xdr:from>
    <xdr:to>
      <xdr:col>20</xdr:col>
      <xdr:colOff>9525</xdr:colOff>
      <xdr:row>71</xdr:row>
      <xdr:rowOff>55781</xdr:rowOff>
    </xdr:to>
    <xdr:sp macro="" textlink="">
      <xdr:nvSpPr>
        <xdr:cNvPr id="634" name="円/楕円 633"/>
        <xdr:cNvSpPr/>
      </xdr:nvSpPr>
      <xdr:spPr>
        <a:xfrm>
          <a:off x="13652500" y="121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72308</xdr:rowOff>
    </xdr:from>
    <xdr:ext cx="599010" cy="259045"/>
    <xdr:sp macro="" textlink="">
      <xdr:nvSpPr>
        <xdr:cNvPr id="635" name="テキスト ボックス 634"/>
        <xdr:cNvSpPr txBox="1"/>
      </xdr:nvSpPr>
      <xdr:spPr>
        <a:xfrm>
          <a:off x="13403794" y="1190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291,966</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92233</xdr:rowOff>
    </xdr:from>
    <xdr:to>
      <xdr:col>18</xdr:col>
      <xdr:colOff>492125</xdr:colOff>
      <xdr:row>71</xdr:row>
      <xdr:rowOff>22383</xdr:rowOff>
    </xdr:to>
    <xdr:sp macro="" textlink="">
      <xdr:nvSpPr>
        <xdr:cNvPr id="636" name="円/楕円 635"/>
        <xdr:cNvSpPr/>
      </xdr:nvSpPr>
      <xdr:spPr>
        <a:xfrm>
          <a:off x="12763500" y="120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38910</xdr:rowOff>
    </xdr:from>
    <xdr:ext cx="599010" cy="259045"/>
    <xdr:sp macro="" textlink="">
      <xdr:nvSpPr>
        <xdr:cNvPr id="637" name="テキスト ボックス 636"/>
        <xdr:cNvSpPr txBox="1"/>
      </xdr:nvSpPr>
      <xdr:spPr>
        <a:xfrm>
          <a:off x="12514794" y="1186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90117</xdr:rowOff>
    </xdr:from>
    <xdr:to>
      <xdr:col>23</xdr:col>
      <xdr:colOff>517525</xdr:colOff>
      <xdr:row>98</xdr:row>
      <xdr:rowOff>113433</xdr:rowOff>
    </xdr:to>
    <xdr:cxnSp macro="">
      <xdr:nvCxnSpPr>
        <xdr:cNvPr id="666" name="直線コネクタ 665"/>
        <xdr:cNvCxnSpPr/>
      </xdr:nvCxnSpPr>
      <xdr:spPr>
        <a:xfrm>
          <a:off x="15481300" y="16892217"/>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90117</xdr:rowOff>
    </xdr:from>
    <xdr:to>
      <xdr:col>22</xdr:col>
      <xdr:colOff>365125</xdr:colOff>
      <xdr:row>98</xdr:row>
      <xdr:rowOff>150448</xdr:rowOff>
    </xdr:to>
    <xdr:cxnSp macro="">
      <xdr:nvCxnSpPr>
        <xdr:cNvPr id="669" name="直線コネクタ 668"/>
        <xdr:cNvCxnSpPr/>
      </xdr:nvCxnSpPr>
      <xdr:spPr>
        <a:xfrm flipV="1">
          <a:off x="14592300" y="16892217"/>
          <a:ext cx="889000" cy="6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150448</xdr:rowOff>
    </xdr:from>
    <xdr:to>
      <xdr:col>21</xdr:col>
      <xdr:colOff>161925</xdr:colOff>
      <xdr:row>98</xdr:row>
      <xdr:rowOff>152040</xdr:rowOff>
    </xdr:to>
    <xdr:cxnSp macro="">
      <xdr:nvCxnSpPr>
        <xdr:cNvPr id="672" name="直線コネクタ 671"/>
        <xdr:cNvCxnSpPr/>
      </xdr:nvCxnSpPr>
      <xdr:spPr>
        <a:xfrm flipV="1">
          <a:off x="13703300" y="16952548"/>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68490</xdr:rowOff>
    </xdr:from>
    <xdr:to>
      <xdr:col>19</xdr:col>
      <xdr:colOff>644525</xdr:colOff>
      <xdr:row>98</xdr:row>
      <xdr:rowOff>152040</xdr:rowOff>
    </xdr:to>
    <xdr:cxnSp macro="">
      <xdr:nvCxnSpPr>
        <xdr:cNvPr id="675" name="直線コネクタ 674"/>
        <xdr:cNvCxnSpPr/>
      </xdr:nvCxnSpPr>
      <xdr:spPr>
        <a:xfrm>
          <a:off x="12814300" y="16870590"/>
          <a:ext cx="889000" cy="8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62633</xdr:rowOff>
    </xdr:from>
    <xdr:to>
      <xdr:col>23</xdr:col>
      <xdr:colOff>568325</xdr:colOff>
      <xdr:row>98</xdr:row>
      <xdr:rowOff>164233</xdr:rowOff>
    </xdr:to>
    <xdr:sp macro="" textlink="">
      <xdr:nvSpPr>
        <xdr:cNvPr id="685" name="円/楕円 684"/>
        <xdr:cNvSpPr/>
      </xdr:nvSpPr>
      <xdr:spPr>
        <a:xfrm>
          <a:off x="16268700" y="168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149010</xdr:rowOff>
    </xdr:from>
    <xdr:ext cx="534377" cy="259045"/>
    <xdr:sp macro="" textlink="">
      <xdr:nvSpPr>
        <xdr:cNvPr id="686" name="積立金該当値テキスト"/>
        <xdr:cNvSpPr txBox="1"/>
      </xdr:nvSpPr>
      <xdr:spPr>
        <a:xfrm>
          <a:off x="16370300" y="167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39317</xdr:rowOff>
    </xdr:from>
    <xdr:to>
      <xdr:col>22</xdr:col>
      <xdr:colOff>415925</xdr:colOff>
      <xdr:row>98</xdr:row>
      <xdr:rowOff>140917</xdr:rowOff>
    </xdr:to>
    <xdr:sp macro="" textlink="">
      <xdr:nvSpPr>
        <xdr:cNvPr id="687" name="円/楕円 686"/>
        <xdr:cNvSpPr/>
      </xdr:nvSpPr>
      <xdr:spPr>
        <a:xfrm>
          <a:off x="15430500" y="168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132044</xdr:rowOff>
    </xdr:from>
    <xdr:ext cx="534377" cy="259045"/>
    <xdr:sp macro="" textlink="">
      <xdr:nvSpPr>
        <xdr:cNvPr id="688" name="テキスト ボックス 687"/>
        <xdr:cNvSpPr txBox="1"/>
      </xdr:nvSpPr>
      <xdr:spPr>
        <a:xfrm>
          <a:off x="15214111" y="1693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99648</xdr:rowOff>
    </xdr:from>
    <xdr:to>
      <xdr:col>21</xdr:col>
      <xdr:colOff>212725</xdr:colOff>
      <xdr:row>99</xdr:row>
      <xdr:rowOff>29798</xdr:rowOff>
    </xdr:to>
    <xdr:sp macro="" textlink="">
      <xdr:nvSpPr>
        <xdr:cNvPr id="689" name="円/楕円 688"/>
        <xdr:cNvSpPr/>
      </xdr:nvSpPr>
      <xdr:spPr>
        <a:xfrm>
          <a:off x="14541500" y="169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20925</xdr:rowOff>
    </xdr:from>
    <xdr:ext cx="534377" cy="259045"/>
    <xdr:sp macro="" textlink="">
      <xdr:nvSpPr>
        <xdr:cNvPr id="690" name="テキスト ボックス 689"/>
        <xdr:cNvSpPr txBox="1"/>
      </xdr:nvSpPr>
      <xdr:spPr>
        <a:xfrm>
          <a:off x="14325111" y="169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101240</xdr:rowOff>
    </xdr:from>
    <xdr:to>
      <xdr:col>20</xdr:col>
      <xdr:colOff>9525</xdr:colOff>
      <xdr:row>99</xdr:row>
      <xdr:rowOff>31390</xdr:rowOff>
    </xdr:to>
    <xdr:sp macro="" textlink="">
      <xdr:nvSpPr>
        <xdr:cNvPr id="691" name="円/楕円 690"/>
        <xdr:cNvSpPr/>
      </xdr:nvSpPr>
      <xdr:spPr>
        <a:xfrm>
          <a:off x="13652500" y="169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22517</xdr:rowOff>
    </xdr:from>
    <xdr:ext cx="534377" cy="259045"/>
    <xdr:sp macro="" textlink="">
      <xdr:nvSpPr>
        <xdr:cNvPr id="692" name="テキスト ボックス 691"/>
        <xdr:cNvSpPr txBox="1"/>
      </xdr:nvSpPr>
      <xdr:spPr>
        <a:xfrm>
          <a:off x="13436111" y="169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17690</xdr:rowOff>
    </xdr:from>
    <xdr:to>
      <xdr:col>18</xdr:col>
      <xdr:colOff>492125</xdr:colOff>
      <xdr:row>98</xdr:row>
      <xdr:rowOff>119290</xdr:rowOff>
    </xdr:to>
    <xdr:sp macro="" textlink="">
      <xdr:nvSpPr>
        <xdr:cNvPr id="693" name="円/楕円 692"/>
        <xdr:cNvSpPr/>
      </xdr:nvSpPr>
      <xdr:spPr>
        <a:xfrm>
          <a:off x="12763500" y="168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110417</xdr:rowOff>
    </xdr:from>
    <xdr:ext cx="534377" cy="259045"/>
    <xdr:sp macro="" textlink="">
      <xdr:nvSpPr>
        <xdr:cNvPr id="694" name="テキスト ボックス 693"/>
        <xdr:cNvSpPr txBox="1"/>
      </xdr:nvSpPr>
      <xdr:spPr>
        <a:xfrm>
          <a:off x="12547111" y="169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38430</xdr:rowOff>
    </xdr:from>
    <xdr:to>
      <xdr:col>32</xdr:col>
      <xdr:colOff>187325</xdr:colOff>
      <xdr:row>36</xdr:row>
      <xdr:rowOff>41905</xdr:rowOff>
    </xdr:to>
    <xdr:cxnSp macro="">
      <xdr:nvCxnSpPr>
        <xdr:cNvPr id="721" name="直線コネクタ 720"/>
        <xdr:cNvCxnSpPr/>
      </xdr:nvCxnSpPr>
      <xdr:spPr>
        <a:xfrm flipV="1">
          <a:off x="21323300" y="6210630"/>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41905</xdr:rowOff>
    </xdr:from>
    <xdr:to>
      <xdr:col>31</xdr:col>
      <xdr:colOff>34925</xdr:colOff>
      <xdr:row>36</xdr:row>
      <xdr:rowOff>138831</xdr:rowOff>
    </xdr:to>
    <xdr:cxnSp macro="">
      <xdr:nvCxnSpPr>
        <xdr:cNvPr id="724" name="直線コネクタ 723"/>
        <xdr:cNvCxnSpPr/>
      </xdr:nvCxnSpPr>
      <xdr:spPr>
        <a:xfrm flipV="1">
          <a:off x="20434300" y="6214105"/>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51963</xdr:rowOff>
    </xdr:from>
    <xdr:to>
      <xdr:col>29</xdr:col>
      <xdr:colOff>517525</xdr:colOff>
      <xdr:row>36</xdr:row>
      <xdr:rowOff>138831</xdr:rowOff>
    </xdr:to>
    <xdr:cxnSp macro="">
      <xdr:nvCxnSpPr>
        <xdr:cNvPr id="727" name="直線コネクタ 726"/>
        <xdr:cNvCxnSpPr/>
      </xdr:nvCxnSpPr>
      <xdr:spPr>
        <a:xfrm>
          <a:off x="19545300" y="622416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9" name="テキスト ボックス 728"/>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51963</xdr:rowOff>
    </xdr:from>
    <xdr:to>
      <xdr:col>28</xdr:col>
      <xdr:colOff>314325</xdr:colOff>
      <xdr:row>36</xdr:row>
      <xdr:rowOff>123241</xdr:rowOff>
    </xdr:to>
    <xdr:cxnSp macro="">
      <xdr:nvCxnSpPr>
        <xdr:cNvPr id="730" name="直線コネクタ 729"/>
        <xdr:cNvCxnSpPr/>
      </xdr:nvCxnSpPr>
      <xdr:spPr>
        <a:xfrm flipV="1">
          <a:off x="18656300" y="6224163"/>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159080</xdr:rowOff>
    </xdr:from>
    <xdr:to>
      <xdr:col>32</xdr:col>
      <xdr:colOff>238125</xdr:colOff>
      <xdr:row>36</xdr:row>
      <xdr:rowOff>89230</xdr:rowOff>
    </xdr:to>
    <xdr:sp macro="" textlink="">
      <xdr:nvSpPr>
        <xdr:cNvPr id="740" name="円/楕円 739"/>
        <xdr:cNvSpPr/>
      </xdr:nvSpPr>
      <xdr:spPr>
        <a:xfrm>
          <a:off x="22110700" y="61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10507</xdr:rowOff>
    </xdr:from>
    <xdr:ext cx="469744" cy="259045"/>
    <xdr:sp macro="" textlink="">
      <xdr:nvSpPr>
        <xdr:cNvPr id="741" name="投資及び出資金該当値テキスト"/>
        <xdr:cNvSpPr txBox="1"/>
      </xdr:nvSpPr>
      <xdr:spPr>
        <a:xfrm>
          <a:off x="22212300" y="601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162555</xdr:rowOff>
    </xdr:from>
    <xdr:to>
      <xdr:col>31</xdr:col>
      <xdr:colOff>85725</xdr:colOff>
      <xdr:row>36</xdr:row>
      <xdr:rowOff>92705</xdr:rowOff>
    </xdr:to>
    <xdr:sp macro="" textlink="">
      <xdr:nvSpPr>
        <xdr:cNvPr id="742" name="円/楕円 741"/>
        <xdr:cNvSpPr/>
      </xdr:nvSpPr>
      <xdr:spPr>
        <a:xfrm>
          <a:off x="21272500" y="61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109232</xdr:rowOff>
    </xdr:from>
    <xdr:ext cx="469744" cy="259045"/>
    <xdr:sp macro="" textlink="">
      <xdr:nvSpPr>
        <xdr:cNvPr id="743" name="テキスト ボックス 742"/>
        <xdr:cNvSpPr txBox="1"/>
      </xdr:nvSpPr>
      <xdr:spPr>
        <a:xfrm>
          <a:off x="21088427" y="593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88031</xdr:rowOff>
    </xdr:from>
    <xdr:to>
      <xdr:col>29</xdr:col>
      <xdr:colOff>568325</xdr:colOff>
      <xdr:row>37</xdr:row>
      <xdr:rowOff>18181</xdr:rowOff>
    </xdr:to>
    <xdr:sp macro="" textlink="">
      <xdr:nvSpPr>
        <xdr:cNvPr id="744" name="円/楕円 743"/>
        <xdr:cNvSpPr/>
      </xdr:nvSpPr>
      <xdr:spPr>
        <a:xfrm>
          <a:off x="20383500" y="62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34708</xdr:rowOff>
    </xdr:from>
    <xdr:ext cx="469744" cy="259045"/>
    <xdr:sp macro="" textlink="">
      <xdr:nvSpPr>
        <xdr:cNvPr id="745" name="テキスト ボックス 744"/>
        <xdr:cNvSpPr txBox="1"/>
      </xdr:nvSpPr>
      <xdr:spPr>
        <a:xfrm>
          <a:off x="20199427" y="603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7,519</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1163</xdr:rowOff>
    </xdr:from>
    <xdr:to>
      <xdr:col>28</xdr:col>
      <xdr:colOff>365125</xdr:colOff>
      <xdr:row>36</xdr:row>
      <xdr:rowOff>102763</xdr:rowOff>
    </xdr:to>
    <xdr:sp macro="" textlink="">
      <xdr:nvSpPr>
        <xdr:cNvPr id="746" name="円/楕円 745"/>
        <xdr:cNvSpPr/>
      </xdr:nvSpPr>
      <xdr:spPr>
        <a:xfrm>
          <a:off x="19494500" y="617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119290</xdr:rowOff>
    </xdr:from>
    <xdr:ext cx="469744" cy="259045"/>
    <xdr:sp macro="" textlink="">
      <xdr:nvSpPr>
        <xdr:cNvPr id="747" name="テキスト ボックス 746"/>
        <xdr:cNvSpPr txBox="1"/>
      </xdr:nvSpPr>
      <xdr:spPr>
        <a:xfrm>
          <a:off x="19310427" y="594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72441</xdr:rowOff>
    </xdr:from>
    <xdr:to>
      <xdr:col>27</xdr:col>
      <xdr:colOff>161925</xdr:colOff>
      <xdr:row>37</xdr:row>
      <xdr:rowOff>2591</xdr:rowOff>
    </xdr:to>
    <xdr:sp macro="" textlink="">
      <xdr:nvSpPr>
        <xdr:cNvPr id="748" name="円/楕円 747"/>
        <xdr:cNvSpPr/>
      </xdr:nvSpPr>
      <xdr:spPr>
        <a:xfrm>
          <a:off x="18605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19118</xdr:rowOff>
    </xdr:from>
    <xdr:ext cx="469744" cy="259045"/>
    <xdr:sp macro="" textlink="">
      <xdr:nvSpPr>
        <xdr:cNvPr id="749" name="テキスト ボックス 748"/>
        <xdr:cNvSpPr txBox="1"/>
      </xdr:nvSpPr>
      <xdr:spPr>
        <a:xfrm>
          <a:off x="18421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118935</xdr:rowOff>
    </xdr:from>
    <xdr:to>
      <xdr:col>32</xdr:col>
      <xdr:colOff>187325</xdr:colOff>
      <xdr:row>58</xdr:row>
      <xdr:rowOff>164236</xdr:rowOff>
    </xdr:to>
    <xdr:cxnSp macro="">
      <xdr:nvCxnSpPr>
        <xdr:cNvPr id="778" name="直線コネクタ 777"/>
        <xdr:cNvCxnSpPr/>
      </xdr:nvCxnSpPr>
      <xdr:spPr>
        <a:xfrm flipV="1">
          <a:off x="21323300" y="9891585"/>
          <a:ext cx="838200" cy="2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156349</xdr:rowOff>
    </xdr:from>
    <xdr:to>
      <xdr:col>31</xdr:col>
      <xdr:colOff>34925</xdr:colOff>
      <xdr:row>58</xdr:row>
      <xdr:rowOff>164236</xdr:rowOff>
    </xdr:to>
    <xdr:cxnSp macro="">
      <xdr:nvCxnSpPr>
        <xdr:cNvPr id="781" name="直線コネクタ 780"/>
        <xdr:cNvCxnSpPr/>
      </xdr:nvCxnSpPr>
      <xdr:spPr>
        <a:xfrm>
          <a:off x="20434300" y="10100449"/>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116459</xdr:rowOff>
    </xdr:from>
    <xdr:to>
      <xdr:col>29</xdr:col>
      <xdr:colOff>517525</xdr:colOff>
      <xdr:row>58</xdr:row>
      <xdr:rowOff>156349</xdr:rowOff>
    </xdr:to>
    <xdr:cxnSp macro="">
      <xdr:nvCxnSpPr>
        <xdr:cNvPr id="784" name="直線コネクタ 783"/>
        <xdr:cNvCxnSpPr/>
      </xdr:nvCxnSpPr>
      <xdr:spPr>
        <a:xfrm>
          <a:off x="19545300" y="10060559"/>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64300</xdr:rowOff>
    </xdr:from>
    <xdr:to>
      <xdr:col>28</xdr:col>
      <xdr:colOff>314325</xdr:colOff>
      <xdr:row>58</xdr:row>
      <xdr:rowOff>116459</xdr:rowOff>
    </xdr:to>
    <xdr:cxnSp macro="">
      <xdr:nvCxnSpPr>
        <xdr:cNvPr id="787" name="直線コネクタ 786"/>
        <xdr:cNvCxnSpPr/>
      </xdr:nvCxnSpPr>
      <xdr:spPr>
        <a:xfrm>
          <a:off x="18656300" y="10008400"/>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68135</xdr:rowOff>
    </xdr:from>
    <xdr:to>
      <xdr:col>32</xdr:col>
      <xdr:colOff>238125</xdr:colOff>
      <xdr:row>57</xdr:row>
      <xdr:rowOff>169735</xdr:rowOff>
    </xdr:to>
    <xdr:sp macro="" textlink="">
      <xdr:nvSpPr>
        <xdr:cNvPr id="797" name="円/楕円 796"/>
        <xdr:cNvSpPr/>
      </xdr:nvSpPr>
      <xdr:spPr>
        <a:xfrm>
          <a:off x="22110700" y="98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91012</xdr:rowOff>
    </xdr:from>
    <xdr:ext cx="469744" cy="259045"/>
    <xdr:sp macro="" textlink="">
      <xdr:nvSpPr>
        <xdr:cNvPr id="798" name="貸付金該当値テキスト"/>
        <xdr:cNvSpPr txBox="1"/>
      </xdr:nvSpPr>
      <xdr:spPr>
        <a:xfrm>
          <a:off x="22212300" y="96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113436</xdr:rowOff>
    </xdr:from>
    <xdr:to>
      <xdr:col>31</xdr:col>
      <xdr:colOff>85725</xdr:colOff>
      <xdr:row>59</xdr:row>
      <xdr:rowOff>43586</xdr:rowOff>
    </xdr:to>
    <xdr:sp macro="" textlink="">
      <xdr:nvSpPr>
        <xdr:cNvPr id="799" name="円/楕円 798"/>
        <xdr:cNvSpPr/>
      </xdr:nvSpPr>
      <xdr:spPr>
        <a:xfrm>
          <a:off x="21272500" y="100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34713</xdr:rowOff>
    </xdr:from>
    <xdr:ext cx="469744" cy="259045"/>
    <xdr:sp macro="" textlink="">
      <xdr:nvSpPr>
        <xdr:cNvPr id="800" name="テキスト ボックス 799"/>
        <xdr:cNvSpPr txBox="1"/>
      </xdr:nvSpPr>
      <xdr:spPr>
        <a:xfrm>
          <a:off x="21088427" y="101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105549</xdr:rowOff>
    </xdr:from>
    <xdr:to>
      <xdr:col>29</xdr:col>
      <xdr:colOff>568325</xdr:colOff>
      <xdr:row>59</xdr:row>
      <xdr:rowOff>35699</xdr:rowOff>
    </xdr:to>
    <xdr:sp macro="" textlink="">
      <xdr:nvSpPr>
        <xdr:cNvPr id="801" name="円/楕円 800"/>
        <xdr:cNvSpPr/>
      </xdr:nvSpPr>
      <xdr:spPr>
        <a:xfrm>
          <a:off x="20383500" y="100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26826</xdr:rowOff>
    </xdr:from>
    <xdr:ext cx="469744" cy="259045"/>
    <xdr:sp macro="" textlink="">
      <xdr:nvSpPr>
        <xdr:cNvPr id="802" name="テキスト ボックス 801"/>
        <xdr:cNvSpPr txBox="1"/>
      </xdr:nvSpPr>
      <xdr:spPr>
        <a:xfrm>
          <a:off x="20199427" y="1014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65659</xdr:rowOff>
    </xdr:from>
    <xdr:to>
      <xdr:col>28</xdr:col>
      <xdr:colOff>365125</xdr:colOff>
      <xdr:row>58</xdr:row>
      <xdr:rowOff>167259</xdr:rowOff>
    </xdr:to>
    <xdr:sp macro="" textlink="">
      <xdr:nvSpPr>
        <xdr:cNvPr id="803" name="円/楕円 802"/>
        <xdr:cNvSpPr/>
      </xdr:nvSpPr>
      <xdr:spPr>
        <a:xfrm>
          <a:off x="19494500" y="100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158386</xdr:rowOff>
    </xdr:from>
    <xdr:ext cx="469744" cy="259045"/>
    <xdr:sp macro="" textlink="">
      <xdr:nvSpPr>
        <xdr:cNvPr id="804" name="テキスト ボックス 803"/>
        <xdr:cNvSpPr txBox="1"/>
      </xdr:nvSpPr>
      <xdr:spPr>
        <a:xfrm>
          <a:off x="19310427" y="1010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13500</xdr:rowOff>
    </xdr:from>
    <xdr:to>
      <xdr:col>27</xdr:col>
      <xdr:colOff>161925</xdr:colOff>
      <xdr:row>58</xdr:row>
      <xdr:rowOff>115100</xdr:rowOff>
    </xdr:to>
    <xdr:sp macro="" textlink="">
      <xdr:nvSpPr>
        <xdr:cNvPr id="805" name="円/楕円 804"/>
        <xdr:cNvSpPr/>
      </xdr:nvSpPr>
      <xdr:spPr>
        <a:xfrm>
          <a:off x="18605500" y="99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106227</xdr:rowOff>
    </xdr:from>
    <xdr:ext cx="469744" cy="259045"/>
    <xdr:sp macro="" textlink="">
      <xdr:nvSpPr>
        <xdr:cNvPr id="806" name="テキスト ボックス 805"/>
        <xdr:cNvSpPr txBox="1"/>
      </xdr:nvSpPr>
      <xdr:spPr>
        <a:xfrm>
          <a:off x="18421427" y="1005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82539</xdr:rowOff>
    </xdr:from>
    <xdr:to>
      <xdr:col>32</xdr:col>
      <xdr:colOff>187325</xdr:colOff>
      <xdr:row>71</xdr:row>
      <xdr:rowOff>96092</xdr:rowOff>
    </xdr:to>
    <xdr:cxnSp macro="">
      <xdr:nvCxnSpPr>
        <xdr:cNvPr id="837" name="直線コネクタ 836"/>
        <xdr:cNvCxnSpPr/>
      </xdr:nvCxnSpPr>
      <xdr:spPr>
        <a:xfrm>
          <a:off x="21323300" y="12255489"/>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82539</xdr:rowOff>
    </xdr:from>
    <xdr:to>
      <xdr:col>31</xdr:col>
      <xdr:colOff>34925</xdr:colOff>
      <xdr:row>71</xdr:row>
      <xdr:rowOff>162637</xdr:rowOff>
    </xdr:to>
    <xdr:cxnSp macro="">
      <xdr:nvCxnSpPr>
        <xdr:cNvPr id="840" name="直線コネクタ 839"/>
        <xdr:cNvCxnSpPr/>
      </xdr:nvCxnSpPr>
      <xdr:spPr>
        <a:xfrm flipV="1">
          <a:off x="20434300" y="12255489"/>
          <a:ext cx="889000" cy="8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162637</xdr:rowOff>
    </xdr:from>
    <xdr:to>
      <xdr:col>29</xdr:col>
      <xdr:colOff>517525</xdr:colOff>
      <xdr:row>71</xdr:row>
      <xdr:rowOff>169973</xdr:rowOff>
    </xdr:to>
    <xdr:cxnSp macro="">
      <xdr:nvCxnSpPr>
        <xdr:cNvPr id="843" name="直線コネクタ 842"/>
        <xdr:cNvCxnSpPr/>
      </xdr:nvCxnSpPr>
      <xdr:spPr>
        <a:xfrm flipV="1">
          <a:off x="19545300" y="12335587"/>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110015</xdr:rowOff>
    </xdr:from>
    <xdr:to>
      <xdr:col>28</xdr:col>
      <xdr:colOff>314325</xdr:colOff>
      <xdr:row>71</xdr:row>
      <xdr:rowOff>169973</xdr:rowOff>
    </xdr:to>
    <xdr:cxnSp macro="">
      <xdr:nvCxnSpPr>
        <xdr:cNvPr id="846" name="直線コネクタ 845"/>
        <xdr:cNvCxnSpPr/>
      </xdr:nvCxnSpPr>
      <xdr:spPr>
        <a:xfrm>
          <a:off x="18656300" y="12282965"/>
          <a:ext cx="889000" cy="5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45292</xdr:rowOff>
    </xdr:from>
    <xdr:to>
      <xdr:col>32</xdr:col>
      <xdr:colOff>238125</xdr:colOff>
      <xdr:row>71</xdr:row>
      <xdr:rowOff>146892</xdr:rowOff>
    </xdr:to>
    <xdr:sp macro="" textlink="">
      <xdr:nvSpPr>
        <xdr:cNvPr id="856" name="円/楕円 855"/>
        <xdr:cNvSpPr/>
      </xdr:nvSpPr>
      <xdr:spPr>
        <a:xfrm>
          <a:off x="22110700" y="122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68169</xdr:rowOff>
    </xdr:from>
    <xdr:ext cx="599010" cy="259045"/>
    <xdr:sp macro="" textlink="">
      <xdr:nvSpPr>
        <xdr:cNvPr id="857" name="繰出金該当値テキスト"/>
        <xdr:cNvSpPr txBox="1"/>
      </xdr:nvSpPr>
      <xdr:spPr>
        <a:xfrm>
          <a:off x="22212300" y="1206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126,256</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31739</xdr:rowOff>
    </xdr:from>
    <xdr:to>
      <xdr:col>31</xdr:col>
      <xdr:colOff>85725</xdr:colOff>
      <xdr:row>71</xdr:row>
      <xdr:rowOff>133339</xdr:rowOff>
    </xdr:to>
    <xdr:sp macro="" textlink="">
      <xdr:nvSpPr>
        <xdr:cNvPr id="858" name="円/楕円 857"/>
        <xdr:cNvSpPr/>
      </xdr:nvSpPr>
      <xdr:spPr>
        <a:xfrm>
          <a:off x="21272500" y="12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149866</xdr:rowOff>
    </xdr:from>
    <xdr:ext cx="599010" cy="259045"/>
    <xdr:sp macro="" textlink="">
      <xdr:nvSpPr>
        <xdr:cNvPr id="859" name="テキスト ボックス 858"/>
        <xdr:cNvSpPr txBox="1"/>
      </xdr:nvSpPr>
      <xdr:spPr>
        <a:xfrm>
          <a:off x="21023794" y="119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127,501</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111837</xdr:rowOff>
    </xdr:from>
    <xdr:to>
      <xdr:col>29</xdr:col>
      <xdr:colOff>568325</xdr:colOff>
      <xdr:row>72</xdr:row>
      <xdr:rowOff>41987</xdr:rowOff>
    </xdr:to>
    <xdr:sp macro="" textlink="">
      <xdr:nvSpPr>
        <xdr:cNvPr id="860" name="円/楕円 859"/>
        <xdr:cNvSpPr/>
      </xdr:nvSpPr>
      <xdr:spPr>
        <a:xfrm>
          <a:off x="20383500" y="122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58514</xdr:rowOff>
    </xdr:from>
    <xdr:ext cx="599010" cy="259045"/>
    <xdr:sp macro="" textlink="">
      <xdr:nvSpPr>
        <xdr:cNvPr id="861" name="テキスト ボックス 860"/>
        <xdr:cNvSpPr txBox="1"/>
      </xdr:nvSpPr>
      <xdr:spPr>
        <a:xfrm>
          <a:off x="20134794" y="120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120,143</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119173</xdr:rowOff>
    </xdr:from>
    <xdr:to>
      <xdr:col>28</xdr:col>
      <xdr:colOff>365125</xdr:colOff>
      <xdr:row>72</xdr:row>
      <xdr:rowOff>49323</xdr:rowOff>
    </xdr:to>
    <xdr:sp macro="" textlink="">
      <xdr:nvSpPr>
        <xdr:cNvPr id="862" name="円/楕円 861"/>
        <xdr:cNvSpPr/>
      </xdr:nvSpPr>
      <xdr:spPr>
        <a:xfrm>
          <a:off x="19494500" y="122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65850</xdr:rowOff>
    </xdr:from>
    <xdr:ext cx="599010" cy="259045"/>
    <xdr:sp macro="" textlink="">
      <xdr:nvSpPr>
        <xdr:cNvPr id="863" name="テキスト ボックス 862"/>
        <xdr:cNvSpPr txBox="1"/>
      </xdr:nvSpPr>
      <xdr:spPr>
        <a:xfrm>
          <a:off x="19245794" y="1206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119,469</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59215</xdr:rowOff>
    </xdr:from>
    <xdr:to>
      <xdr:col>27</xdr:col>
      <xdr:colOff>161925</xdr:colOff>
      <xdr:row>71</xdr:row>
      <xdr:rowOff>160815</xdr:rowOff>
    </xdr:to>
    <xdr:sp macro="" textlink="">
      <xdr:nvSpPr>
        <xdr:cNvPr id="864" name="円/楕円 863"/>
        <xdr:cNvSpPr/>
      </xdr:nvSpPr>
      <xdr:spPr>
        <a:xfrm>
          <a:off x="18605500" y="1223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5892</xdr:rowOff>
    </xdr:from>
    <xdr:ext cx="599010" cy="259045"/>
    <xdr:sp macro="" textlink="">
      <xdr:nvSpPr>
        <xdr:cNvPr id="865" name="テキスト ボックス 864"/>
        <xdr:cNvSpPr txBox="1"/>
      </xdr:nvSpPr>
      <xdr:spPr>
        <a:xfrm>
          <a:off x="18356794" y="1200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住民一人あたりの歳出決算総額は約</a:t>
          </a:r>
          <a:r>
            <a:rPr kumimoji="1" lang="en-US" altLang="ja-JP" sz="1300">
              <a:latin typeface="ＭＳ Ｐゴシック"/>
            </a:rPr>
            <a:t>160</a:t>
          </a:r>
          <a:r>
            <a:rPr kumimoji="1" lang="ja-JP" altLang="en-US" sz="1300">
              <a:latin typeface="ＭＳ Ｐゴシック"/>
            </a:rPr>
            <a:t>万円となっており、平成</a:t>
          </a:r>
          <a:r>
            <a:rPr kumimoji="1" lang="en-US" altLang="ja-JP" sz="1300">
              <a:latin typeface="ＭＳ Ｐゴシック"/>
            </a:rPr>
            <a:t>27</a:t>
          </a:r>
          <a:r>
            <a:rPr kumimoji="1" lang="ja-JP" altLang="en-US" sz="1300">
              <a:latin typeface="ＭＳ Ｐゴシック"/>
            </a:rPr>
            <a:t>年度の約</a:t>
          </a:r>
          <a:r>
            <a:rPr kumimoji="1" lang="en-US" altLang="ja-JP" sz="1300">
              <a:latin typeface="ＭＳ Ｐゴシック"/>
            </a:rPr>
            <a:t>170</a:t>
          </a:r>
          <a:r>
            <a:rPr kumimoji="1" lang="ja-JP" altLang="en-US" sz="1300">
              <a:latin typeface="ＭＳ Ｐゴシック"/>
            </a:rPr>
            <a:t>万円から減少していますが、多くの項目で類似団体平均を超えています。</a:t>
          </a:r>
          <a:endParaRPr kumimoji="1" lang="en-US" altLang="ja-JP" sz="1300">
            <a:latin typeface="ＭＳ Ｐゴシック"/>
          </a:endParaRPr>
        </a:p>
        <a:p>
          <a:r>
            <a:rPr kumimoji="1" lang="ja-JP" altLang="en-US" sz="1300">
              <a:latin typeface="ＭＳ Ｐゴシック"/>
            </a:rPr>
            <a:t>　特に、公債費（借金の返済費用）は、年々減少してきているものの、類似団体平均の約</a:t>
          </a:r>
          <a:r>
            <a:rPr kumimoji="1" lang="en-US" altLang="ja-JP" sz="1300">
              <a:latin typeface="ＭＳ Ｐゴシック"/>
            </a:rPr>
            <a:t>2.4</a:t>
          </a:r>
          <a:r>
            <a:rPr kumimoji="1" lang="ja-JP" altLang="en-US" sz="1300">
              <a:latin typeface="ＭＳ Ｐゴシック"/>
            </a:rPr>
            <a:t>倍でワースト</a:t>
          </a:r>
          <a:r>
            <a:rPr kumimoji="1" lang="en-US" altLang="ja-JP" sz="1300">
              <a:latin typeface="ＭＳ Ｐゴシック"/>
            </a:rPr>
            <a:t>1</a:t>
          </a:r>
          <a:r>
            <a:rPr kumimoji="1" lang="ja-JP" altLang="en-US" sz="1300">
              <a:latin typeface="ＭＳ Ｐゴシック"/>
            </a:rPr>
            <a:t>位となっています。これは、これまでのインフラ施設や公共施設などの整備のため借り入れた借金の返済費用が大きくなっているためです。また、維持補修費も増加傾向にあります。このため、公共施設等総合管理計画に基づき、施設の統廃合や譲渡などを進め、維持補修費などを抑制するとともに、新たな施設の整備にあたっては、事業の取捨選択、適切な事業規模、補助金など起債以外の財源の確保などを徹底していくことで、公債費の減少を目指します。</a:t>
          </a:r>
          <a:endParaRPr kumimoji="1" lang="en-US" altLang="ja-JP" sz="1300">
            <a:latin typeface="ＭＳ Ｐゴシック"/>
          </a:endParaRPr>
        </a:p>
        <a:p>
          <a:r>
            <a:rPr kumimoji="1" lang="ja-JP" altLang="en-US" sz="1300">
              <a:latin typeface="ＭＳ Ｐゴシック"/>
            </a:rPr>
            <a:t>　また、全国的にも増加が続いている扶助費は、本町でも年々増加していますが、本町では、子ども等医療費助成や町立保育所業務委託、老人保護措置費、生活扶助費などの増加が大きな要因となっています。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
5,050
242.88
8,210,290
8,093,353
80,604
4,165,509
9,732,107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3556</xdr:rowOff>
    </xdr:from>
    <xdr:to>
      <xdr:col>6</xdr:col>
      <xdr:colOff>511175</xdr:colOff>
      <xdr:row>34</xdr:row>
      <xdr:rowOff>122936</xdr:rowOff>
    </xdr:to>
    <xdr:cxnSp macro="">
      <xdr:nvCxnSpPr>
        <xdr:cNvPr id="61" name="直線コネクタ 60"/>
        <xdr:cNvCxnSpPr/>
      </xdr:nvCxnSpPr>
      <xdr:spPr>
        <a:xfrm>
          <a:off x="3797300" y="5832856"/>
          <a:ext cx="8382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3556</xdr:rowOff>
    </xdr:from>
    <xdr:to>
      <xdr:col>5</xdr:col>
      <xdr:colOff>358775</xdr:colOff>
      <xdr:row>34</xdr:row>
      <xdr:rowOff>103759</xdr:rowOff>
    </xdr:to>
    <xdr:cxnSp macro="">
      <xdr:nvCxnSpPr>
        <xdr:cNvPr id="64" name="直線コネクタ 63"/>
        <xdr:cNvCxnSpPr/>
      </xdr:nvCxnSpPr>
      <xdr:spPr>
        <a:xfrm flipV="1">
          <a:off x="2908300" y="5832856"/>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50038</xdr:rowOff>
    </xdr:from>
    <xdr:to>
      <xdr:col>4</xdr:col>
      <xdr:colOff>155575</xdr:colOff>
      <xdr:row>34</xdr:row>
      <xdr:rowOff>103759</xdr:rowOff>
    </xdr:to>
    <xdr:cxnSp macro="">
      <xdr:nvCxnSpPr>
        <xdr:cNvPr id="67" name="直線コネクタ 66"/>
        <xdr:cNvCxnSpPr/>
      </xdr:nvCxnSpPr>
      <xdr:spPr>
        <a:xfrm>
          <a:off x="2019300" y="587933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81280</xdr:rowOff>
    </xdr:from>
    <xdr:to>
      <xdr:col>2</xdr:col>
      <xdr:colOff>638175</xdr:colOff>
      <xdr:row>34</xdr:row>
      <xdr:rowOff>50038</xdr:rowOff>
    </xdr:to>
    <xdr:cxnSp macro="">
      <xdr:nvCxnSpPr>
        <xdr:cNvPr id="70" name="直線コネクタ 69"/>
        <xdr:cNvCxnSpPr/>
      </xdr:nvCxnSpPr>
      <xdr:spPr>
        <a:xfrm>
          <a:off x="1130300" y="5739130"/>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72136</xdr:rowOff>
    </xdr:from>
    <xdr:to>
      <xdr:col>6</xdr:col>
      <xdr:colOff>561975</xdr:colOff>
      <xdr:row>35</xdr:row>
      <xdr:rowOff>2286</xdr:rowOff>
    </xdr:to>
    <xdr:sp macro="" textlink="">
      <xdr:nvSpPr>
        <xdr:cNvPr id="80" name="円/楕円 79"/>
        <xdr:cNvSpPr/>
      </xdr:nvSpPr>
      <xdr:spPr>
        <a:xfrm>
          <a:off x="45847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95013</xdr:rowOff>
    </xdr:from>
    <xdr:ext cx="534377" cy="259045"/>
    <xdr:sp macro="" textlink="">
      <xdr:nvSpPr>
        <xdr:cNvPr id="81" name="議会費該当値テキスト"/>
        <xdr:cNvSpPr txBox="1"/>
      </xdr:nvSpPr>
      <xdr:spPr>
        <a:xfrm>
          <a:off x="4686300" y="57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124206</xdr:rowOff>
    </xdr:from>
    <xdr:to>
      <xdr:col>5</xdr:col>
      <xdr:colOff>409575</xdr:colOff>
      <xdr:row>34</xdr:row>
      <xdr:rowOff>54356</xdr:rowOff>
    </xdr:to>
    <xdr:sp macro="" textlink="">
      <xdr:nvSpPr>
        <xdr:cNvPr id="82" name="円/楕円 81"/>
        <xdr:cNvSpPr/>
      </xdr:nvSpPr>
      <xdr:spPr>
        <a:xfrm>
          <a:off x="37465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70883</xdr:rowOff>
    </xdr:from>
    <xdr:ext cx="534377" cy="259045"/>
    <xdr:sp macro="" textlink="">
      <xdr:nvSpPr>
        <xdr:cNvPr id="83" name="テキスト ボックス 82"/>
        <xdr:cNvSpPr txBox="1"/>
      </xdr:nvSpPr>
      <xdr:spPr>
        <a:xfrm>
          <a:off x="3530111" y="555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52959</xdr:rowOff>
    </xdr:from>
    <xdr:to>
      <xdr:col>4</xdr:col>
      <xdr:colOff>206375</xdr:colOff>
      <xdr:row>34</xdr:row>
      <xdr:rowOff>154559</xdr:rowOff>
    </xdr:to>
    <xdr:sp macro="" textlink="">
      <xdr:nvSpPr>
        <xdr:cNvPr id="84" name="円/楕円 83"/>
        <xdr:cNvSpPr/>
      </xdr:nvSpPr>
      <xdr:spPr>
        <a:xfrm>
          <a:off x="2857500" y="58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171086</xdr:rowOff>
    </xdr:from>
    <xdr:ext cx="534377" cy="259045"/>
    <xdr:sp macro="" textlink="">
      <xdr:nvSpPr>
        <xdr:cNvPr id="85" name="テキスト ボックス 84"/>
        <xdr:cNvSpPr txBox="1"/>
      </xdr:nvSpPr>
      <xdr:spPr>
        <a:xfrm>
          <a:off x="2641111" y="56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170688</xdr:rowOff>
    </xdr:from>
    <xdr:to>
      <xdr:col>3</xdr:col>
      <xdr:colOff>3175</xdr:colOff>
      <xdr:row>34</xdr:row>
      <xdr:rowOff>100838</xdr:rowOff>
    </xdr:to>
    <xdr:sp macro="" textlink="">
      <xdr:nvSpPr>
        <xdr:cNvPr id="86" name="円/楕円 85"/>
        <xdr:cNvSpPr/>
      </xdr:nvSpPr>
      <xdr:spPr>
        <a:xfrm>
          <a:off x="1968500" y="58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117365</xdr:rowOff>
    </xdr:from>
    <xdr:ext cx="534377" cy="259045"/>
    <xdr:sp macro="" textlink="">
      <xdr:nvSpPr>
        <xdr:cNvPr id="87" name="テキスト ボックス 86"/>
        <xdr:cNvSpPr txBox="1"/>
      </xdr:nvSpPr>
      <xdr:spPr>
        <a:xfrm>
          <a:off x="1752111" y="560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30480</xdr:rowOff>
    </xdr:from>
    <xdr:to>
      <xdr:col>1</xdr:col>
      <xdr:colOff>485775</xdr:colOff>
      <xdr:row>33</xdr:row>
      <xdr:rowOff>132080</xdr:rowOff>
    </xdr:to>
    <xdr:sp macro="" textlink="">
      <xdr:nvSpPr>
        <xdr:cNvPr id="88" name="円/楕円 87"/>
        <xdr:cNvSpPr/>
      </xdr:nvSpPr>
      <xdr:spPr>
        <a:xfrm>
          <a:off x="1079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148607</xdr:rowOff>
    </xdr:from>
    <xdr:ext cx="534377" cy="259045"/>
    <xdr:sp macro="" textlink="">
      <xdr:nvSpPr>
        <xdr:cNvPr id="89" name="テキスト ボックス 88"/>
        <xdr:cNvSpPr txBox="1"/>
      </xdr:nvSpPr>
      <xdr:spPr>
        <a:xfrm>
          <a:off x="863111" y="54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69219</xdr:rowOff>
    </xdr:from>
    <xdr:to>
      <xdr:col>6</xdr:col>
      <xdr:colOff>511175</xdr:colOff>
      <xdr:row>53</xdr:row>
      <xdr:rowOff>107849</xdr:rowOff>
    </xdr:to>
    <xdr:cxnSp macro="">
      <xdr:nvCxnSpPr>
        <xdr:cNvPr id="120" name="直線コネクタ 119"/>
        <xdr:cNvCxnSpPr/>
      </xdr:nvCxnSpPr>
      <xdr:spPr>
        <a:xfrm>
          <a:off x="3797300" y="9156069"/>
          <a:ext cx="838200" cy="3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69219</xdr:rowOff>
    </xdr:from>
    <xdr:to>
      <xdr:col>5</xdr:col>
      <xdr:colOff>358775</xdr:colOff>
      <xdr:row>55</xdr:row>
      <xdr:rowOff>45320</xdr:rowOff>
    </xdr:to>
    <xdr:cxnSp macro="">
      <xdr:nvCxnSpPr>
        <xdr:cNvPr id="123" name="直線コネクタ 122"/>
        <xdr:cNvCxnSpPr/>
      </xdr:nvCxnSpPr>
      <xdr:spPr>
        <a:xfrm flipV="1">
          <a:off x="2908300" y="9156069"/>
          <a:ext cx="889000" cy="31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45320</xdr:rowOff>
    </xdr:from>
    <xdr:to>
      <xdr:col>4</xdr:col>
      <xdr:colOff>155575</xdr:colOff>
      <xdr:row>56</xdr:row>
      <xdr:rowOff>966</xdr:rowOff>
    </xdr:to>
    <xdr:cxnSp macro="">
      <xdr:nvCxnSpPr>
        <xdr:cNvPr id="126" name="直線コネクタ 125"/>
        <xdr:cNvCxnSpPr/>
      </xdr:nvCxnSpPr>
      <xdr:spPr>
        <a:xfrm flipV="1">
          <a:off x="2019300" y="9475070"/>
          <a:ext cx="889000" cy="1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127473</xdr:rowOff>
    </xdr:from>
    <xdr:to>
      <xdr:col>2</xdr:col>
      <xdr:colOff>638175</xdr:colOff>
      <xdr:row>56</xdr:row>
      <xdr:rowOff>966</xdr:rowOff>
    </xdr:to>
    <xdr:cxnSp macro="">
      <xdr:nvCxnSpPr>
        <xdr:cNvPr id="129" name="直線コネクタ 128"/>
        <xdr:cNvCxnSpPr/>
      </xdr:nvCxnSpPr>
      <xdr:spPr>
        <a:xfrm>
          <a:off x="1130300" y="9557223"/>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57049</xdr:rowOff>
    </xdr:from>
    <xdr:to>
      <xdr:col>6</xdr:col>
      <xdr:colOff>561975</xdr:colOff>
      <xdr:row>53</xdr:row>
      <xdr:rowOff>158649</xdr:rowOff>
    </xdr:to>
    <xdr:sp macro="" textlink="">
      <xdr:nvSpPr>
        <xdr:cNvPr id="139" name="円/楕円 138"/>
        <xdr:cNvSpPr/>
      </xdr:nvSpPr>
      <xdr:spPr>
        <a:xfrm>
          <a:off x="4584700" y="91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79926</xdr:rowOff>
    </xdr:from>
    <xdr:ext cx="599010" cy="259045"/>
    <xdr:sp macro="" textlink="">
      <xdr:nvSpPr>
        <xdr:cNvPr id="140" name="総務費該当値テキスト"/>
        <xdr:cNvSpPr txBox="1"/>
      </xdr:nvSpPr>
      <xdr:spPr>
        <a:xfrm>
          <a:off x="4686300" y="899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312,253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18419</xdr:rowOff>
    </xdr:from>
    <xdr:to>
      <xdr:col>5</xdr:col>
      <xdr:colOff>409575</xdr:colOff>
      <xdr:row>53</xdr:row>
      <xdr:rowOff>120019</xdr:rowOff>
    </xdr:to>
    <xdr:sp macro="" textlink="">
      <xdr:nvSpPr>
        <xdr:cNvPr id="141" name="円/楕円 140"/>
        <xdr:cNvSpPr/>
      </xdr:nvSpPr>
      <xdr:spPr>
        <a:xfrm>
          <a:off x="3746500" y="91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136546</xdr:rowOff>
    </xdr:from>
    <xdr:ext cx="599010" cy="259045"/>
    <xdr:sp macro="" textlink="">
      <xdr:nvSpPr>
        <xdr:cNvPr id="142" name="テキスト ボックス 141"/>
        <xdr:cNvSpPr txBox="1"/>
      </xdr:nvSpPr>
      <xdr:spPr>
        <a:xfrm>
          <a:off x="3497794" y="888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324,082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165970</xdr:rowOff>
    </xdr:from>
    <xdr:to>
      <xdr:col>4</xdr:col>
      <xdr:colOff>206375</xdr:colOff>
      <xdr:row>55</xdr:row>
      <xdr:rowOff>96120</xdr:rowOff>
    </xdr:to>
    <xdr:sp macro="" textlink="">
      <xdr:nvSpPr>
        <xdr:cNvPr id="143" name="円/楕円 142"/>
        <xdr:cNvSpPr/>
      </xdr:nvSpPr>
      <xdr:spPr>
        <a:xfrm>
          <a:off x="2857500" y="94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112647</xdr:rowOff>
    </xdr:from>
    <xdr:ext cx="599010" cy="259045"/>
    <xdr:sp macro="" textlink="">
      <xdr:nvSpPr>
        <xdr:cNvPr id="144" name="テキスト ボックス 143"/>
        <xdr:cNvSpPr txBox="1"/>
      </xdr:nvSpPr>
      <xdr:spPr>
        <a:xfrm>
          <a:off x="2608794" y="919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226,400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121616</xdr:rowOff>
    </xdr:from>
    <xdr:to>
      <xdr:col>3</xdr:col>
      <xdr:colOff>3175</xdr:colOff>
      <xdr:row>56</xdr:row>
      <xdr:rowOff>51766</xdr:rowOff>
    </xdr:to>
    <xdr:sp macro="" textlink="">
      <xdr:nvSpPr>
        <xdr:cNvPr id="145" name="円/楕円 144"/>
        <xdr:cNvSpPr/>
      </xdr:nvSpPr>
      <xdr:spPr>
        <a:xfrm>
          <a:off x="1968500" y="95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68293</xdr:rowOff>
    </xdr:from>
    <xdr:ext cx="599010" cy="259045"/>
    <xdr:sp macro="" textlink="">
      <xdr:nvSpPr>
        <xdr:cNvPr id="146" name="テキスト ボックス 145"/>
        <xdr:cNvSpPr txBox="1"/>
      </xdr:nvSpPr>
      <xdr:spPr>
        <a:xfrm>
          <a:off x="1719794" y="932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187,482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76673</xdr:rowOff>
    </xdr:from>
    <xdr:to>
      <xdr:col>1</xdr:col>
      <xdr:colOff>485775</xdr:colOff>
      <xdr:row>56</xdr:row>
      <xdr:rowOff>6823</xdr:rowOff>
    </xdr:to>
    <xdr:sp macro="" textlink="">
      <xdr:nvSpPr>
        <xdr:cNvPr id="147" name="円/楕円 146"/>
        <xdr:cNvSpPr/>
      </xdr:nvSpPr>
      <xdr:spPr>
        <a:xfrm>
          <a:off x="1079500" y="95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23350</xdr:rowOff>
    </xdr:from>
    <xdr:ext cx="599010" cy="259045"/>
    <xdr:sp macro="" textlink="">
      <xdr:nvSpPr>
        <xdr:cNvPr id="148" name="テキスト ボックス 147"/>
        <xdr:cNvSpPr txBox="1"/>
      </xdr:nvSpPr>
      <xdr:spPr>
        <a:xfrm>
          <a:off x="830794" y="928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30411</xdr:rowOff>
    </xdr:from>
    <xdr:to>
      <xdr:col>6</xdr:col>
      <xdr:colOff>511175</xdr:colOff>
      <xdr:row>75</xdr:row>
      <xdr:rowOff>73461</xdr:rowOff>
    </xdr:to>
    <xdr:cxnSp macro="">
      <xdr:nvCxnSpPr>
        <xdr:cNvPr id="176" name="直線コネクタ 175"/>
        <xdr:cNvCxnSpPr/>
      </xdr:nvCxnSpPr>
      <xdr:spPr>
        <a:xfrm flipV="1">
          <a:off x="3797300" y="12889161"/>
          <a:ext cx="838200" cy="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73461</xdr:rowOff>
    </xdr:from>
    <xdr:to>
      <xdr:col>5</xdr:col>
      <xdr:colOff>358775</xdr:colOff>
      <xdr:row>75</xdr:row>
      <xdr:rowOff>117956</xdr:rowOff>
    </xdr:to>
    <xdr:cxnSp macro="">
      <xdr:nvCxnSpPr>
        <xdr:cNvPr id="179" name="直線コネクタ 178"/>
        <xdr:cNvCxnSpPr/>
      </xdr:nvCxnSpPr>
      <xdr:spPr>
        <a:xfrm flipV="1">
          <a:off x="2908300" y="12932211"/>
          <a:ext cx="889000" cy="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117956</xdr:rowOff>
    </xdr:from>
    <xdr:to>
      <xdr:col>4</xdr:col>
      <xdr:colOff>155575</xdr:colOff>
      <xdr:row>76</xdr:row>
      <xdr:rowOff>7062</xdr:rowOff>
    </xdr:to>
    <xdr:cxnSp macro="">
      <xdr:nvCxnSpPr>
        <xdr:cNvPr id="182" name="直線コネクタ 181"/>
        <xdr:cNvCxnSpPr/>
      </xdr:nvCxnSpPr>
      <xdr:spPr>
        <a:xfrm flipV="1">
          <a:off x="2019300" y="12976706"/>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7062</xdr:rowOff>
    </xdr:from>
    <xdr:to>
      <xdr:col>2</xdr:col>
      <xdr:colOff>638175</xdr:colOff>
      <xdr:row>76</xdr:row>
      <xdr:rowOff>28504</xdr:rowOff>
    </xdr:to>
    <xdr:cxnSp macro="">
      <xdr:nvCxnSpPr>
        <xdr:cNvPr id="185" name="直線コネクタ 184"/>
        <xdr:cNvCxnSpPr/>
      </xdr:nvCxnSpPr>
      <xdr:spPr>
        <a:xfrm flipV="1">
          <a:off x="1130300" y="13037262"/>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151061</xdr:rowOff>
    </xdr:from>
    <xdr:to>
      <xdr:col>6</xdr:col>
      <xdr:colOff>561975</xdr:colOff>
      <xdr:row>75</xdr:row>
      <xdr:rowOff>81211</xdr:rowOff>
    </xdr:to>
    <xdr:sp macro="" textlink="">
      <xdr:nvSpPr>
        <xdr:cNvPr id="195" name="円/楕円 194"/>
        <xdr:cNvSpPr/>
      </xdr:nvSpPr>
      <xdr:spPr>
        <a:xfrm>
          <a:off x="4584700" y="128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2488</xdr:rowOff>
    </xdr:from>
    <xdr:ext cx="599010" cy="259045"/>
    <xdr:sp macro="" textlink="">
      <xdr:nvSpPr>
        <xdr:cNvPr id="196" name="民生費該当値テキスト"/>
        <xdr:cNvSpPr txBox="1"/>
      </xdr:nvSpPr>
      <xdr:spPr>
        <a:xfrm>
          <a:off x="4686300" y="126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236,404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22661</xdr:rowOff>
    </xdr:from>
    <xdr:to>
      <xdr:col>5</xdr:col>
      <xdr:colOff>409575</xdr:colOff>
      <xdr:row>75</xdr:row>
      <xdr:rowOff>124261</xdr:rowOff>
    </xdr:to>
    <xdr:sp macro="" textlink="">
      <xdr:nvSpPr>
        <xdr:cNvPr id="197" name="円/楕円 196"/>
        <xdr:cNvSpPr/>
      </xdr:nvSpPr>
      <xdr:spPr>
        <a:xfrm>
          <a:off x="3746500" y="128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140788</xdr:rowOff>
    </xdr:from>
    <xdr:ext cx="599010" cy="259045"/>
    <xdr:sp macro="" textlink="">
      <xdr:nvSpPr>
        <xdr:cNvPr id="198" name="テキスト ボックス 197"/>
        <xdr:cNvSpPr txBox="1"/>
      </xdr:nvSpPr>
      <xdr:spPr>
        <a:xfrm>
          <a:off x="3497794" y="1265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226,988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67156</xdr:rowOff>
    </xdr:from>
    <xdr:to>
      <xdr:col>4</xdr:col>
      <xdr:colOff>206375</xdr:colOff>
      <xdr:row>75</xdr:row>
      <xdr:rowOff>168756</xdr:rowOff>
    </xdr:to>
    <xdr:sp macro="" textlink="">
      <xdr:nvSpPr>
        <xdr:cNvPr id="199" name="円/楕円 198"/>
        <xdr:cNvSpPr/>
      </xdr:nvSpPr>
      <xdr:spPr>
        <a:xfrm>
          <a:off x="2857500" y="129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13833</xdr:rowOff>
    </xdr:from>
    <xdr:ext cx="599010" cy="259045"/>
    <xdr:sp macro="" textlink="">
      <xdr:nvSpPr>
        <xdr:cNvPr id="200" name="テキスト ボックス 199"/>
        <xdr:cNvSpPr txBox="1"/>
      </xdr:nvSpPr>
      <xdr:spPr>
        <a:xfrm>
          <a:off x="2608794" y="1270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217,256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127712</xdr:rowOff>
    </xdr:from>
    <xdr:to>
      <xdr:col>3</xdr:col>
      <xdr:colOff>3175</xdr:colOff>
      <xdr:row>76</xdr:row>
      <xdr:rowOff>57862</xdr:rowOff>
    </xdr:to>
    <xdr:sp macro="" textlink="">
      <xdr:nvSpPr>
        <xdr:cNvPr id="201" name="円/楕円 200"/>
        <xdr:cNvSpPr/>
      </xdr:nvSpPr>
      <xdr:spPr>
        <a:xfrm>
          <a:off x="1968500" y="129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74389</xdr:rowOff>
    </xdr:from>
    <xdr:ext cx="599010" cy="259045"/>
    <xdr:sp macro="" textlink="">
      <xdr:nvSpPr>
        <xdr:cNvPr id="202" name="テキスト ボックス 201"/>
        <xdr:cNvSpPr txBox="1"/>
      </xdr:nvSpPr>
      <xdr:spPr>
        <a:xfrm>
          <a:off x="1719794" y="1276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204,011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149154</xdr:rowOff>
    </xdr:from>
    <xdr:to>
      <xdr:col>1</xdr:col>
      <xdr:colOff>485775</xdr:colOff>
      <xdr:row>76</xdr:row>
      <xdr:rowOff>79304</xdr:rowOff>
    </xdr:to>
    <xdr:sp macro="" textlink="">
      <xdr:nvSpPr>
        <xdr:cNvPr id="203" name="円/楕円 202"/>
        <xdr:cNvSpPr/>
      </xdr:nvSpPr>
      <xdr:spPr>
        <a:xfrm>
          <a:off x="1079500" y="130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95831</xdr:rowOff>
    </xdr:from>
    <xdr:ext cx="599010" cy="259045"/>
    <xdr:sp macro="" textlink="">
      <xdr:nvSpPr>
        <xdr:cNvPr id="204" name="テキスト ボックス 203"/>
        <xdr:cNvSpPr txBox="1"/>
      </xdr:nvSpPr>
      <xdr:spPr>
        <a:xfrm>
          <a:off x="830794" y="1278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27800</xdr:rowOff>
    </xdr:from>
    <xdr:to>
      <xdr:col>6</xdr:col>
      <xdr:colOff>511175</xdr:colOff>
      <xdr:row>93</xdr:row>
      <xdr:rowOff>38666</xdr:rowOff>
    </xdr:to>
    <xdr:cxnSp macro="">
      <xdr:nvCxnSpPr>
        <xdr:cNvPr id="233" name="直線コネクタ 232"/>
        <xdr:cNvCxnSpPr/>
      </xdr:nvCxnSpPr>
      <xdr:spPr>
        <a:xfrm>
          <a:off x="3797300" y="15972650"/>
          <a:ext cx="8382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11471</xdr:rowOff>
    </xdr:from>
    <xdr:to>
      <xdr:col>5</xdr:col>
      <xdr:colOff>358775</xdr:colOff>
      <xdr:row>93</xdr:row>
      <xdr:rowOff>27800</xdr:rowOff>
    </xdr:to>
    <xdr:cxnSp macro="">
      <xdr:nvCxnSpPr>
        <xdr:cNvPr id="236" name="直線コネクタ 235"/>
        <xdr:cNvCxnSpPr/>
      </xdr:nvCxnSpPr>
      <xdr:spPr>
        <a:xfrm>
          <a:off x="2908300" y="1595632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11471</xdr:rowOff>
    </xdr:from>
    <xdr:to>
      <xdr:col>4</xdr:col>
      <xdr:colOff>155575</xdr:colOff>
      <xdr:row>93</xdr:row>
      <xdr:rowOff>37928</xdr:rowOff>
    </xdr:to>
    <xdr:cxnSp macro="">
      <xdr:nvCxnSpPr>
        <xdr:cNvPr id="239" name="直線コネクタ 238"/>
        <xdr:cNvCxnSpPr/>
      </xdr:nvCxnSpPr>
      <xdr:spPr>
        <a:xfrm flipV="1">
          <a:off x="2019300" y="15956321"/>
          <a:ext cx="889000" cy="2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37928</xdr:rowOff>
    </xdr:from>
    <xdr:to>
      <xdr:col>2</xdr:col>
      <xdr:colOff>638175</xdr:colOff>
      <xdr:row>93</xdr:row>
      <xdr:rowOff>47186</xdr:rowOff>
    </xdr:to>
    <xdr:cxnSp macro="">
      <xdr:nvCxnSpPr>
        <xdr:cNvPr id="242" name="直線コネクタ 241"/>
        <xdr:cNvCxnSpPr/>
      </xdr:nvCxnSpPr>
      <xdr:spPr>
        <a:xfrm flipV="1">
          <a:off x="1130300" y="15982778"/>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159316</xdr:rowOff>
    </xdr:from>
    <xdr:to>
      <xdr:col>6</xdr:col>
      <xdr:colOff>561975</xdr:colOff>
      <xdr:row>93</xdr:row>
      <xdr:rowOff>89466</xdr:rowOff>
    </xdr:to>
    <xdr:sp macro="" textlink="">
      <xdr:nvSpPr>
        <xdr:cNvPr id="252" name="円/楕円 251"/>
        <xdr:cNvSpPr/>
      </xdr:nvSpPr>
      <xdr:spPr>
        <a:xfrm>
          <a:off x="4584700" y="159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10743</xdr:rowOff>
    </xdr:from>
    <xdr:ext cx="599010" cy="259045"/>
    <xdr:sp macro="" textlink="">
      <xdr:nvSpPr>
        <xdr:cNvPr id="253" name="衛生費該当値テキスト"/>
        <xdr:cNvSpPr txBox="1"/>
      </xdr:nvSpPr>
      <xdr:spPr>
        <a:xfrm>
          <a:off x="4686300" y="1578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135,759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148450</xdr:rowOff>
    </xdr:from>
    <xdr:to>
      <xdr:col>5</xdr:col>
      <xdr:colOff>409575</xdr:colOff>
      <xdr:row>93</xdr:row>
      <xdr:rowOff>78600</xdr:rowOff>
    </xdr:to>
    <xdr:sp macro="" textlink="">
      <xdr:nvSpPr>
        <xdr:cNvPr id="254" name="円/楕円 253"/>
        <xdr:cNvSpPr/>
      </xdr:nvSpPr>
      <xdr:spPr>
        <a:xfrm>
          <a:off x="3746500" y="159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95127</xdr:rowOff>
    </xdr:from>
    <xdr:ext cx="599010" cy="259045"/>
    <xdr:sp macro="" textlink="">
      <xdr:nvSpPr>
        <xdr:cNvPr id="255" name="テキスト ボックス 254"/>
        <xdr:cNvSpPr txBox="1"/>
      </xdr:nvSpPr>
      <xdr:spPr>
        <a:xfrm>
          <a:off x="3497794" y="1569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132121</xdr:rowOff>
    </xdr:from>
    <xdr:to>
      <xdr:col>4</xdr:col>
      <xdr:colOff>206375</xdr:colOff>
      <xdr:row>93</xdr:row>
      <xdr:rowOff>62271</xdr:rowOff>
    </xdr:to>
    <xdr:sp macro="" textlink="">
      <xdr:nvSpPr>
        <xdr:cNvPr id="256" name="円/楕円 255"/>
        <xdr:cNvSpPr/>
      </xdr:nvSpPr>
      <xdr:spPr>
        <a:xfrm>
          <a:off x="2857500" y="159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78798</xdr:rowOff>
    </xdr:from>
    <xdr:ext cx="599010" cy="259045"/>
    <xdr:sp macro="" textlink="">
      <xdr:nvSpPr>
        <xdr:cNvPr id="257" name="テキスト ボックス 256"/>
        <xdr:cNvSpPr txBox="1"/>
      </xdr:nvSpPr>
      <xdr:spPr>
        <a:xfrm>
          <a:off x="2608794" y="1568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139,328</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158578</xdr:rowOff>
    </xdr:from>
    <xdr:to>
      <xdr:col>3</xdr:col>
      <xdr:colOff>3175</xdr:colOff>
      <xdr:row>93</xdr:row>
      <xdr:rowOff>88728</xdr:rowOff>
    </xdr:to>
    <xdr:sp macro="" textlink="">
      <xdr:nvSpPr>
        <xdr:cNvPr id="258" name="円/楕円 257"/>
        <xdr:cNvSpPr/>
      </xdr:nvSpPr>
      <xdr:spPr>
        <a:xfrm>
          <a:off x="1968500" y="159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105255</xdr:rowOff>
    </xdr:from>
    <xdr:ext cx="599010" cy="259045"/>
    <xdr:sp macro="" textlink="">
      <xdr:nvSpPr>
        <xdr:cNvPr id="259" name="テキスト ボックス 258"/>
        <xdr:cNvSpPr txBox="1"/>
      </xdr:nvSpPr>
      <xdr:spPr>
        <a:xfrm>
          <a:off x="1719794" y="1570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135,856</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167836</xdr:rowOff>
    </xdr:from>
    <xdr:to>
      <xdr:col>1</xdr:col>
      <xdr:colOff>485775</xdr:colOff>
      <xdr:row>93</xdr:row>
      <xdr:rowOff>97986</xdr:rowOff>
    </xdr:to>
    <xdr:sp macro="" textlink="">
      <xdr:nvSpPr>
        <xdr:cNvPr id="260" name="円/楕円 259"/>
        <xdr:cNvSpPr/>
      </xdr:nvSpPr>
      <xdr:spPr>
        <a:xfrm>
          <a:off x="1079500" y="159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114513</xdr:rowOff>
    </xdr:from>
    <xdr:ext cx="599010" cy="259045"/>
    <xdr:sp macro="" textlink="">
      <xdr:nvSpPr>
        <xdr:cNvPr id="261" name="テキスト ボックス 260"/>
        <xdr:cNvSpPr txBox="1"/>
      </xdr:nvSpPr>
      <xdr:spPr>
        <a:xfrm>
          <a:off x="830794" y="1571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22835</xdr:rowOff>
    </xdr:from>
    <xdr:to>
      <xdr:col>15</xdr:col>
      <xdr:colOff>180975</xdr:colOff>
      <xdr:row>56</xdr:row>
      <xdr:rowOff>127843</xdr:rowOff>
    </xdr:to>
    <xdr:cxnSp macro="">
      <xdr:nvCxnSpPr>
        <xdr:cNvPr id="345" name="直線コネクタ 344"/>
        <xdr:cNvCxnSpPr/>
      </xdr:nvCxnSpPr>
      <xdr:spPr>
        <a:xfrm>
          <a:off x="9639300" y="9281135"/>
          <a:ext cx="838200" cy="4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22835</xdr:rowOff>
    </xdr:from>
    <xdr:to>
      <xdr:col>14</xdr:col>
      <xdr:colOff>28575</xdr:colOff>
      <xdr:row>56</xdr:row>
      <xdr:rowOff>126910</xdr:rowOff>
    </xdr:to>
    <xdr:cxnSp macro="">
      <xdr:nvCxnSpPr>
        <xdr:cNvPr id="348" name="直線コネクタ 347"/>
        <xdr:cNvCxnSpPr/>
      </xdr:nvCxnSpPr>
      <xdr:spPr>
        <a:xfrm flipV="1">
          <a:off x="8750300" y="9281135"/>
          <a:ext cx="889000" cy="44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126910</xdr:rowOff>
    </xdr:from>
    <xdr:to>
      <xdr:col>12</xdr:col>
      <xdr:colOff>511175</xdr:colOff>
      <xdr:row>57</xdr:row>
      <xdr:rowOff>74768</xdr:rowOff>
    </xdr:to>
    <xdr:cxnSp macro="">
      <xdr:nvCxnSpPr>
        <xdr:cNvPr id="351" name="直線コネクタ 350"/>
        <xdr:cNvCxnSpPr/>
      </xdr:nvCxnSpPr>
      <xdr:spPr>
        <a:xfrm flipV="1">
          <a:off x="7861300" y="9728110"/>
          <a:ext cx="889000" cy="1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29252</xdr:rowOff>
    </xdr:from>
    <xdr:to>
      <xdr:col>11</xdr:col>
      <xdr:colOff>307975</xdr:colOff>
      <xdr:row>57</xdr:row>
      <xdr:rowOff>74768</xdr:rowOff>
    </xdr:to>
    <xdr:cxnSp macro="">
      <xdr:nvCxnSpPr>
        <xdr:cNvPr id="354" name="直線コネクタ 353"/>
        <xdr:cNvCxnSpPr/>
      </xdr:nvCxnSpPr>
      <xdr:spPr>
        <a:xfrm>
          <a:off x="6972300" y="9801902"/>
          <a:ext cx="889000" cy="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77043</xdr:rowOff>
    </xdr:from>
    <xdr:to>
      <xdr:col>15</xdr:col>
      <xdr:colOff>231775</xdr:colOff>
      <xdr:row>57</xdr:row>
      <xdr:rowOff>7193</xdr:rowOff>
    </xdr:to>
    <xdr:sp macro="" textlink="">
      <xdr:nvSpPr>
        <xdr:cNvPr id="364" name="円/楕円 363"/>
        <xdr:cNvSpPr/>
      </xdr:nvSpPr>
      <xdr:spPr>
        <a:xfrm>
          <a:off x="10426700" y="967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99920</xdr:rowOff>
    </xdr:from>
    <xdr:ext cx="599010" cy="259045"/>
    <xdr:sp macro="" textlink="">
      <xdr:nvSpPr>
        <xdr:cNvPr id="365" name="農林水産業費該当値テキスト"/>
        <xdr:cNvSpPr txBox="1"/>
      </xdr:nvSpPr>
      <xdr:spPr>
        <a:xfrm>
          <a:off x="10528300" y="952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155,187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143485</xdr:rowOff>
    </xdr:from>
    <xdr:to>
      <xdr:col>14</xdr:col>
      <xdr:colOff>79375</xdr:colOff>
      <xdr:row>54</xdr:row>
      <xdr:rowOff>73635</xdr:rowOff>
    </xdr:to>
    <xdr:sp macro="" textlink="">
      <xdr:nvSpPr>
        <xdr:cNvPr id="366" name="円/楕円 365"/>
        <xdr:cNvSpPr/>
      </xdr:nvSpPr>
      <xdr:spPr>
        <a:xfrm>
          <a:off x="9588500" y="92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90162</xdr:rowOff>
    </xdr:from>
    <xdr:ext cx="599010" cy="259045"/>
    <xdr:sp macro="" textlink="">
      <xdr:nvSpPr>
        <xdr:cNvPr id="367" name="テキスト ボックス 366"/>
        <xdr:cNvSpPr txBox="1"/>
      </xdr:nvSpPr>
      <xdr:spPr>
        <a:xfrm>
          <a:off x="9339794" y="900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351,122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76110</xdr:rowOff>
    </xdr:from>
    <xdr:to>
      <xdr:col>12</xdr:col>
      <xdr:colOff>561975</xdr:colOff>
      <xdr:row>57</xdr:row>
      <xdr:rowOff>6260</xdr:rowOff>
    </xdr:to>
    <xdr:sp macro="" textlink="">
      <xdr:nvSpPr>
        <xdr:cNvPr id="368" name="円/楕円 367"/>
        <xdr:cNvSpPr/>
      </xdr:nvSpPr>
      <xdr:spPr>
        <a:xfrm>
          <a:off x="8699500" y="96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22787</xdr:rowOff>
    </xdr:from>
    <xdr:ext cx="599010" cy="259045"/>
    <xdr:sp macro="" textlink="">
      <xdr:nvSpPr>
        <xdr:cNvPr id="369" name="テキスト ボックス 368"/>
        <xdr:cNvSpPr txBox="1"/>
      </xdr:nvSpPr>
      <xdr:spPr>
        <a:xfrm>
          <a:off x="8450794" y="945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23968</xdr:rowOff>
    </xdr:from>
    <xdr:to>
      <xdr:col>11</xdr:col>
      <xdr:colOff>358775</xdr:colOff>
      <xdr:row>57</xdr:row>
      <xdr:rowOff>125568</xdr:rowOff>
    </xdr:to>
    <xdr:sp macro="" textlink="">
      <xdr:nvSpPr>
        <xdr:cNvPr id="370" name="円/楕円 369"/>
        <xdr:cNvSpPr/>
      </xdr:nvSpPr>
      <xdr:spPr>
        <a:xfrm>
          <a:off x="7810500" y="97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142095</xdr:rowOff>
    </xdr:from>
    <xdr:ext cx="599010" cy="259045"/>
    <xdr:sp macro="" textlink="">
      <xdr:nvSpPr>
        <xdr:cNvPr id="371" name="テキスト ボックス 370"/>
        <xdr:cNvSpPr txBox="1"/>
      </xdr:nvSpPr>
      <xdr:spPr>
        <a:xfrm>
          <a:off x="7561794" y="957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103,404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149902</xdr:rowOff>
    </xdr:from>
    <xdr:to>
      <xdr:col>10</xdr:col>
      <xdr:colOff>155575</xdr:colOff>
      <xdr:row>57</xdr:row>
      <xdr:rowOff>80052</xdr:rowOff>
    </xdr:to>
    <xdr:sp macro="" textlink="">
      <xdr:nvSpPr>
        <xdr:cNvPr id="372" name="円/楕円 371"/>
        <xdr:cNvSpPr/>
      </xdr:nvSpPr>
      <xdr:spPr>
        <a:xfrm>
          <a:off x="6921500" y="975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96579</xdr:rowOff>
    </xdr:from>
    <xdr:ext cx="599010" cy="259045"/>
    <xdr:sp macro="" textlink="">
      <xdr:nvSpPr>
        <xdr:cNvPr id="373" name="テキスト ボックス 372"/>
        <xdr:cNvSpPr txBox="1"/>
      </xdr:nvSpPr>
      <xdr:spPr>
        <a:xfrm>
          <a:off x="6672794" y="952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68889</xdr:rowOff>
    </xdr:from>
    <xdr:to>
      <xdr:col>15</xdr:col>
      <xdr:colOff>180975</xdr:colOff>
      <xdr:row>75</xdr:row>
      <xdr:rowOff>71458</xdr:rowOff>
    </xdr:to>
    <xdr:cxnSp macro="">
      <xdr:nvCxnSpPr>
        <xdr:cNvPr id="400" name="直線コネクタ 399"/>
        <xdr:cNvCxnSpPr/>
      </xdr:nvCxnSpPr>
      <xdr:spPr>
        <a:xfrm flipV="1">
          <a:off x="9639300" y="12756189"/>
          <a:ext cx="838200" cy="17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156077</xdr:rowOff>
    </xdr:from>
    <xdr:to>
      <xdr:col>14</xdr:col>
      <xdr:colOff>28575</xdr:colOff>
      <xdr:row>75</xdr:row>
      <xdr:rowOff>71458</xdr:rowOff>
    </xdr:to>
    <xdr:cxnSp macro="">
      <xdr:nvCxnSpPr>
        <xdr:cNvPr id="403" name="直線コネクタ 402"/>
        <xdr:cNvCxnSpPr/>
      </xdr:nvCxnSpPr>
      <xdr:spPr>
        <a:xfrm>
          <a:off x="8750300" y="12500477"/>
          <a:ext cx="889000" cy="4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156077</xdr:rowOff>
    </xdr:from>
    <xdr:to>
      <xdr:col>12</xdr:col>
      <xdr:colOff>511175</xdr:colOff>
      <xdr:row>75</xdr:row>
      <xdr:rowOff>67810</xdr:rowOff>
    </xdr:to>
    <xdr:cxnSp macro="">
      <xdr:nvCxnSpPr>
        <xdr:cNvPr id="406" name="直線コネクタ 405"/>
        <xdr:cNvCxnSpPr/>
      </xdr:nvCxnSpPr>
      <xdr:spPr>
        <a:xfrm flipV="1">
          <a:off x="7861300" y="12500477"/>
          <a:ext cx="889000" cy="4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67810</xdr:rowOff>
    </xdr:from>
    <xdr:to>
      <xdr:col>11</xdr:col>
      <xdr:colOff>307975</xdr:colOff>
      <xdr:row>76</xdr:row>
      <xdr:rowOff>35038</xdr:rowOff>
    </xdr:to>
    <xdr:cxnSp macro="">
      <xdr:nvCxnSpPr>
        <xdr:cNvPr id="409" name="直線コネクタ 408"/>
        <xdr:cNvCxnSpPr/>
      </xdr:nvCxnSpPr>
      <xdr:spPr>
        <a:xfrm flipV="1">
          <a:off x="6972300" y="12926560"/>
          <a:ext cx="889000" cy="1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18089</xdr:rowOff>
    </xdr:from>
    <xdr:to>
      <xdr:col>15</xdr:col>
      <xdr:colOff>231775</xdr:colOff>
      <xdr:row>74</xdr:row>
      <xdr:rowOff>119689</xdr:rowOff>
    </xdr:to>
    <xdr:sp macro="" textlink="">
      <xdr:nvSpPr>
        <xdr:cNvPr id="419" name="円/楕円 418"/>
        <xdr:cNvSpPr/>
      </xdr:nvSpPr>
      <xdr:spPr>
        <a:xfrm>
          <a:off x="10426700" y="127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40966</xdr:rowOff>
    </xdr:from>
    <xdr:ext cx="534377" cy="259045"/>
    <xdr:sp macro="" textlink="">
      <xdr:nvSpPr>
        <xdr:cNvPr id="420" name="商工費該当値テキスト"/>
        <xdr:cNvSpPr txBox="1"/>
      </xdr:nvSpPr>
      <xdr:spPr>
        <a:xfrm>
          <a:off x="10528300" y="125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82,744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20658</xdr:rowOff>
    </xdr:from>
    <xdr:to>
      <xdr:col>14</xdr:col>
      <xdr:colOff>79375</xdr:colOff>
      <xdr:row>75</xdr:row>
      <xdr:rowOff>122258</xdr:rowOff>
    </xdr:to>
    <xdr:sp macro="" textlink="">
      <xdr:nvSpPr>
        <xdr:cNvPr id="421" name="円/楕円 420"/>
        <xdr:cNvSpPr/>
      </xdr:nvSpPr>
      <xdr:spPr>
        <a:xfrm>
          <a:off x="9588500" y="128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138785</xdr:rowOff>
    </xdr:from>
    <xdr:ext cx="534377" cy="259045"/>
    <xdr:sp macro="" textlink="">
      <xdr:nvSpPr>
        <xdr:cNvPr id="422" name="テキスト ボックス 421"/>
        <xdr:cNvSpPr txBox="1"/>
      </xdr:nvSpPr>
      <xdr:spPr>
        <a:xfrm>
          <a:off x="9372111" y="126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63,713</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105277</xdr:rowOff>
    </xdr:from>
    <xdr:to>
      <xdr:col>12</xdr:col>
      <xdr:colOff>561975</xdr:colOff>
      <xdr:row>73</xdr:row>
      <xdr:rowOff>35427</xdr:rowOff>
    </xdr:to>
    <xdr:sp macro="" textlink="">
      <xdr:nvSpPr>
        <xdr:cNvPr id="423" name="円/楕円 422"/>
        <xdr:cNvSpPr/>
      </xdr:nvSpPr>
      <xdr:spPr>
        <a:xfrm>
          <a:off x="8699500" y="124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51954</xdr:rowOff>
    </xdr:from>
    <xdr:ext cx="599010" cy="259045"/>
    <xdr:sp macro="" textlink="">
      <xdr:nvSpPr>
        <xdr:cNvPr id="424" name="テキスト ボックス 423"/>
        <xdr:cNvSpPr txBox="1"/>
      </xdr:nvSpPr>
      <xdr:spPr>
        <a:xfrm>
          <a:off x="8450794" y="122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17010</xdr:rowOff>
    </xdr:from>
    <xdr:to>
      <xdr:col>11</xdr:col>
      <xdr:colOff>358775</xdr:colOff>
      <xdr:row>75</xdr:row>
      <xdr:rowOff>118610</xdr:rowOff>
    </xdr:to>
    <xdr:sp macro="" textlink="">
      <xdr:nvSpPr>
        <xdr:cNvPr id="425" name="円/楕円 424"/>
        <xdr:cNvSpPr/>
      </xdr:nvSpPr>
      <xdr:spPr>
        <a:xfrm>
          <a:off x="7810500" y="12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135137</xdr:rowOff>
    </xdr:from>
    <xdr:ext cx="534377" cy="259045"/>
    <xdr:sp macro="" textlink="">
      <xdr:nvSpPr>
        <xdr:cNvPr id="426" name="テキスト ボックス 425"/>
        <xdr:cNvSpPr txBox="1"/>
      </xdr:nvSpPr>
      <xdr:spPr>
        <a:xfrm>
          <a:off x="7594111" y="1265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155688</xdr:rowOff>
    </xdr:from>
    <xdr:to>
      <xdr:col>10</xdr:col>
      <xdr:colOff>155575</xdr:colOff>
      <xdr:row>76</xdr:row>
      <xdr:rowOff>85838</xdr:rowOff>
    </xdr:to>
    <xdr:sp macro="" textlink="">
      <xdr:nvSpPr>
        <xdr:cNvPr id="427" name="円/楕円 426"/>
        <xdr:cNvSpPr/>
      </xdr:nvSpPr>
      <xdr:spPr>
        <a:xfrm>
          <a:off x="6921500" y="13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102364</xdr:rowOff>
    </xdr:from>
    <xdr:ext cx="534377" cy="259045"/>
    <xdr:sp macro="" textlink="">
      <xdr:nvSpPr>
        <xdr:cNvPr id="428" name="テキスト ボックス 427"/>
        <xdr:cNvSpPr txBox="1"/>
      </xdr:nvSpPr>
      <xdr:spPr>
        <a:xfrm>
          <a:off x="6705111" y="127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69256</xdr:rowOff>
    </xdr:from>
    <xdr:to>
      <xdr:col>15</xdr:col>
      <xdr:colOff>180975</xdr:colOff>
      <xdr:row>92</xdr:row>
      <xdr:rowOff>125257</xdr:rowOff>
    </xdr:to>
    <xdr:cxnSp macro="">
      <xdr:nvCxnSpPr>
        <xdr:cNvPr id="453" name="直線コネクタ 452"/>
        <xdr:cNvCxnSpPr/>
      </xdr:nvCxnSpPr>
      <xdr:spPr>
        <a:xfrm flipV="1">
          <a:off x="9639300" y="15842656"/>
          <a:ext cx="838200" cy="5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91357</xdr:rowOff>
    </xdr:from>
    <xdr:to>
      <xdr:col>14</xdr:col>
      <xdr:colOff>28575</xdr:colOff>
      <xdr:row>92</xdr:row>
      <xdr:rowOff>125257</xdr:rowOff>
    </xdr:to>
    <xdr:cxnSp macro="">
      <xdr:nvCxnSpPr>
        <xdr:cNvPr id="456" name="直線コネクタ 455"/>
        <xdr:cNvCxnSpPr/>
      </xdr:nvCxnSpPr>
      <xdr:spPr>
        <a:xfrm>
          <a:off x="8750300" y="15864757"/>
          <a:ext cx="889000" cy="3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78063</xdr:rowOff>
    </xdr:from>
    <xdr:to>
      <xdr:col>12</xdr:col>
      <xdr:colOff>511175</xdr:colOff>
      <xdr:row>92</xdr:row>
      <xdr:rowOff>91357</xdr:rowOff>
    </xdr:to>
    <xdr:cxnSp macro="">
      <xdr:nvCxnSpPr>
        <xdr:cNvPr id="459" name="直線コネクタ 458"/>
        <xdr:cNvCxnSpPr/>
      </xdr:nvCxnSpPr>
      <xdr:spPr>
        <a:xfrm>
          <a:off x="7861300" y="15851463"/>
          <a:ext cx="889000" cy="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69617</xdr:rowOff>
    </xdr:from>
    <xdr:to>
      <xdr:col>11</xdr:col>
      <xdr:colOff>307975</xdr:colOff>
      <xdr:row>92</xdr:row>
      <xdr:rowOff>78063</xdr:rowOff>
    </xdr:to>
    <xdr:cxnSp macro="">
      <xdr:nvCxnSpPr>
        <xdr:cNvPr id="462" name="直線コネクタ 461"/>
        <xdr:cNvCxnSpPr/>
      </xdr:nvCxnSpPr>
      <xdr:spPr>
        <a:xfrm>
          <a:off x="6972300" y="15843017"/>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18456</xdr:rowOff>
    </xdr:from>
    <xdr:to>
      <xdr:col>15</xdr:col>
      <xdr:colOff>231775</xdr:colOff>
      <xdr:row>92</xdr:row>
      <xdr:rowOff>120056</xdr:rowOff>
    </xdr:to>
    <xdr:sp macro="" textlink="">
      <xdr:nvSpPr>
        <xdr:cNvPr id="472" name="円/楕円 471"/>
        <xdr:cNvSpPr/>
      </xdr:nvSpPr>
      <xdr:spPr>
        <a:xfrm>
          <a:off x="10426700" y="157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41333</xdr:rowOff>
    </xdr:from>
    <xdr:ext cx="599010" cy="259045"/>
    <xdr:sp macro="" textlink="">
      <xdr:nvSpPr>
        <xdr:cNvPr id="473" name="土木費該当値テキスト"/>
        <xdr:cNvSpPr txBox="1"/>
      </xdr:nvSpPr>
      <xdr:spPr>
        <a:xfrm>
          <a:off x="10528300" y="1564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172,326</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74457</xdr:rowOff>
    </xdr:from>
    <xdr:to>
      <xdr:col>14</xdr:col>
      <xdr:colOff>79375</xdr:colOff>
      <xdr:row>93</xdr:row>
      <xdr:rowOff>4607</xdr:rowOff>
    </xdr:to>
    <xdr:sp macro="" textlink="">
      <xdr:nvSpPr>
        <xdr:cNvPr id="474" name="円/楕円 473"/>
        <xdr:cNvSpPr/>
      </xdr:nvSpPr>
      <xdr:spPr>
        <a:xfrm>
          <a:off x="9588500" y="158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21134</xdr:rowOff>
    </xdr:from>
    <xdr:ext cx="599010" cy="259045"/>
    <xdr:sp macro="" textlink="">
      <xdr:nvSpPr>
        <xdr:cNvPr id="475" name="テキスト ボックス 474"/>
        <xdr:cNvSpPr txBox="1"/>
      </xdr:nvSpPr>
      <xdr:spPr>
        <a:xfrm>
          <a:off x="9339794" y="1562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162,527</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40557</xdr:rowOff>
    </xdr:from>
    <xdr:to>
      <xdr:col>12</xdr:col>
      <xdr:colOff>561975</xdr:colOff>
      <xdr:row>92</xdr:row>
      <xdr:rowOff>142157</xdr:rowOff>
    </xdr:to>
    <xdr:sp macro="" textlink="">
      <xdr:nvSpPr>
        <xdr:cNvPr id="476" name="円/楕円 475"/>
        <xdr:cNvSpPr/>
      </xdr:nvSpPr>
      <xdr:spPr>
        <a:xfrm>
          <a:off x="8699500" y="15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158684</xdr:rowOff>
    </xdr:from>
    <xdr:ext cx="599010" cy="259045"/>
    <xdr:sp macro="" textlink="">
      <xdr:nvSpPr>
        <xdr:cNvPr id="477" name="テキスト ボックス 476"/>
        <xdr:cNvSpPr txBox="1"/>
      </xdr:nvSpPr>
      <xdr:spPr>
        <a:xfrm>
          <a:off x="8450794" y="1558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168,459</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27263</xdr:rowOff>
    </xdr:from>
    <xdr:to>
      <xdr:col>11</xdr:col>
      <xdr:colOff>358775</xdr:colOff>
      <xdr:row>92</xdr:row>
      <xdr:rowOff>128863</xdr:rowOff>
    </xdr:to>
    <xdr:sp macro="" textlink="">
      <xdr:nvSpPr>
        <xdr:cNvPr id="478" name="円/楕円 477"/>
        <xdr:cNvSpPr/>
      </xdr:nvSpPr>
      <xdr:spPr>
        <a:xfrm>
          <a:off x="7810500" y="1580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90</xdr:row>
      <xdr:rowOff>145390</xdr:rowOff>
    </xdr:from>
    <xdr:ext cx="599010" cy="259045"/>
    <xdr:sp macro="" textlink="">
      <xdr:nvSpPr>
        <xdr:cNvPr id="479" name="テキスト ボックス 478"/>
        <xdr:cNvSpPr txBox="1"/>
      </xdr:nvSpPr>
      <xdr:spPr>
        <a:xfrm>
          <a:off x="7561794" y="1557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170,785</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18817</xdr:rowOff>
    </xdr:from>
    <xdr:to>
      <xdr:col>10</xdr:col>
      <xdr:colOff>155575</xdr:colOff>
      <xdr:row>92</xdr:row>
      <xdr:rowOff>120417</xdr:rowOff>
    </xdr:to>
    <xdr:sp macro="" textlink="">
      <xdr:nvSpPr>
        <xdr:cNvPr id="480" name="円/楕円 479"/>
        <xdr:cNvSpPr/>
      </xdr:nvSpPr>
      <xdr:spPr>
        <a:xfrm>
          <a:off x="6921500" y="157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90</xdr:row>
      <xdr:rowOff>136944</xdr:rowOff>
    </xdr:from>
    <xdr:ext cx="599010" cy="259045"/>
    <xdr:sp macro="" textlink="">
      <xdr:nvSpPr>
        <xdr:cNvPr id="481" name="テキスト ボックス 480"/>
        <xdr:cNvSpPr txBox="1"/>
      </xdr:nvSpPr>
      <xdr:spPr>
        <a:xfrm>
          <a:off x="6672794" y="1556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100228</xdr:rowOff>
    </xdr:from>
    <xdr:to>
      <xdr:col>23</xdr:col>
      <xdr:colOff>517525</xdr:colOff>
      <xdr:row>37</xdr:row>
      <xdr:rowOff>122793</xdr:rowOff>
    </xdr:to>
    <xdr:cxnSp macro="">
      <xdr:nvCxnSpPr>
        <xdr:cNvPr id="514" name="直線コネクタ 513"/>
        <xdr:cNvCxnSpPr/>
      </xdr:nvCxnSpPr>
      <xdr:spPr>
        <a:xfrm flipV="1">
          <a:off x="15481300" y="6100978"/>
          <a:ext cx="838200" cy="36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122793</xdr:rowOff>
    </xdr:from>
    <xdr:to>
      <xdr:col>22</xdr:col>
      <xdr:colOff>365125</xdr:colOff>
      <xdr:row>37</xdr:row>
      <xdr:rowOff>144625</xdr:rowOff>
    </xdr:to>
    <xdr:cxnSp macro="">
      <xdr:nvCxnSpPr>
        <xdr:cNvPr id="517" name="直線コネクタ 516"/>
        <xdr:cNvCxnSpPr/>
      </xdr:nvCxnSpPr>
      <xdr:spPr>
        <a:xfrm flipV="1">
          <a:off x="14592300" y="646644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144625</xdr:rowOff>
    </xdr:from>
    <xdr:to>
      <xdr:col>21</xdr:col>
      <xdr:colOff>161925</xdr:colOff>
      <xdr:row>37</xdr:row>
      <xdr:rowOff>157016</xdr:rowOff>
    </xdr:to>
    <xdr:cxnSp macro="">
      <xdr:nvCxnSpPr>
        <xdr:cNvPr id="520" name="直線コネクタ 519"/>
        <xdr:cNvCxnSpPr/>
      </xdr:nvCxnSpPr>
      <xdr:spPr>
        <a:xfrm flipV="1">
          <a:off x="13703300" y="6488275"/>
          <a:ext cx="8890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154464</xdr:rowOff>
    </xdr:from>
    <xdr:to>
      <xdr:col>19</xdr:col>
      <xdr:colOff>644525</xdr:colOff>
      <xdr:row>37</xdr:row>
      <xdr:rowOff>157016</xdr:rowOff>
    </xdr:to>
    <xdr:cxnSp macro="">
      <xdr:nvCxnSpPr>
        <xdr:cNvPr id="523" name="直線コネクタ 522"/>
        <xdr:cNvCxnSpPr/>
      </xdr:nvCxnSpPr>
      <xdr:spPr>
        <a:xfrm>
          <a:off x="12814300" y="6498114"/>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49428</xdr:rowOff>
    </xdr:from>
    <xdr:to>
      <xdr:col>23</xdr:col>
      <xdr:colOff>568325</xdr:colOff>
      <xdr:row>35</xdr:row>
      <xdr:rowOff>151028</xdr:rowOff>
    </xdr:to>
    <xdr:sp macro="" textlink="">
      <xdr:nvSpPr>
        <xdr:cNvPr id="533" name="円/楕円 532"/>
        <xdr:cNvSpPr/>
      </xdr:nvSpPr>
      <xdr:spPr>
        <a:xfrm>
          <a:off x="16268700" y="60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72305</xdr:rowOff>
    </xdr:from>
    <xdr:ext cx="534377" cy="259045"/>
    <xdr:sp macro="" textlink="">
      <xdr:nvSpPr>
        <xdr:cNvPr id="534" name="消防費該当値テキスト"/>
        <xdr:cNvSpPr txBox="1"/>
      </xdr:nvSpPr>
      <xdr:spPr>
        <a:xfrm>
          <a:off x="16370300" y="590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71993</xdr:rowOff>
    </xdr:from>
    <xdr:to>
      <xdr:col>22</xdr:col>
      <xdr:colOff>415925</xdr:colOff>
      <xdr:row>38</xdr:row>
      <xdr:rowOff>2143</xdr:rowOff>
    </xdr:to>
    <xdr:sp macro="" textlink="">
      <xdr:nvSpPr>
        <xdr:cNvPr id="535" name="円/楕円 534"/>
        <xdr:cNvSpPr/>
      </xdr:nvSpPr>
      <xdr:spPr>
        <a:xfrm>
          <a:off x="15430500" y="64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164720</xdr:rowOff>
    </xdr:from>
    <xdr:ext cx="534377" cy="259045"/>
    <xdr:sp macro="" textlink="">
      <xdr:nvSpPr>
        <xdr:cNvPr id="536" name="テキスト ボックス 535"/>
        <xdr:cNvSpPr txBox="1"/>
      </xdr:nvSpPr>
      <xdr:spPr>
        <a:xfrm>
          <a:off x="15214111" y="650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93825</xdr:rowOff>
    </xdr:from>
    <xdr:to>
      <xdr:col>21</xdr:col>
      <xdr:colOff>212725</xdr:colOff>
      <xdr:row>38</xdr:row>
      <xdr:rowOff>23975</xdr:rowOff>
    </xdr:to>
    <xdr:sp macro="" textlink="">
      <xdr:nvSpPr>
        <xdr:cNvPr id="537" name="円/楕円 536"/>
        <xdr:cNvSpPr/>
      </xdr:nvSpPr>
      <xdr:spPr>
        <a:xfrm>
          <a:off x="14541500" y="64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15102</xdr:rowOff>
    </xdr:from>
    <xdr:ext cx="534377" cy="259045"/>
    <xdr:sp macro="" textlink="">
      <xdr:nvSpPr>
        <xdr:cNvPr id="538" name="テキスト ボックス 537"/>
        <xdr:cNvSpPr txBox="1"/>
      </xdr:nvSpPr>
      <xdr:spPr>
        <a:xfrm>
          <a:off x="14325111" y="65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106216</xdr:rowOff>
    </xdr:from>
    <xdr:to>
      <xdr:col>20</xdr:col>
      <xdr:colOff>9525</xdr:colOff>
      <xdr:row>38</xdr:row>
      <xdr:rowOff>36367</xdr:rowOff>
    </xdr:to>
    <xdr:sp macro="" textlink="">
      <xdr:nvSpPr>
        <xdr:cNvPr id="539" name="円/楕円 538"/>
        <xdr:cNvSpPr/>
      </xdr:nvSpPr>
      <xdr:spPr>
        <a:xfrm>
          <a:off x="13652500" y="6449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27494</xdr:rowOff>
    </xdr:from>
    <xdr:ext cx="534377" cy="259045"/>
    <xdr:sp macro="" textlink="">
      <xdr:nvSpPr>
        <xdr:cNvPr id="540" name="テキスト ボックス 539"/>
        <xdr:cNvSpPr txBox="1"/>
      </xdr:nvSpPr>
      <xdr:spPr>
        <a:xfrm>
          <a:off x="13436111" y="65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103664</xdr:rowOff>
    </xdr:from>
    <xdr:to>
      <xdr:col>18</xdr:col>
      <xdr:colOff>492125</xdr:colOff>
      <xdr:row>38</xdr:row>
      <xdr:rowOff>33813</xdr:rowOff>
    </xdr:to>
    <xdr:sp macro="" textlink="">
      <xdr:nvSpPr>
        <xdr:cNvPr id="541" name="円/楕円 540"/>
        <xdr:cNvSpPr/>
      </xdr:nvSpPr>
      <xdr:spPr>
        <a:xfrm>
          <a:off x="12763500" y="6447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24940</xdr:rowOff>
    </xdr:from>
    <xdr:ext cx="534377" cy="259045"/>
    <xdr:sp macro="" textlink="">
      <xdr:nvSpPr>
        <xdr:cNvPr id="542" name="テキスト ボックス 541"/>
        <xdr:cNvSpPr txBox="1"/>
      </xdr:nvSpPr>
      <xdr:spPr>
        <a:xfrm>
          <a:off x="12547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168609</xdr:rowOff>
    </xdr:from>
    <xdr:to>
      <xdr:col>23</xdr:col>
      <xdr:colOff>517525</xdr:colOff>
      <xdr:row>56</xdr:row>
      <xdr:rowOff>61290</xdr:rowOff>
    </xdr:to>
    <xdr:cxnSp macro="">
      <xdr:nvCxnSpPr>
        <xdr:cNvPr id="569" name="直線コネクタ 568"/>
        <xdr:cNvCxnSpPr/>
      </xdr:nvCxnSpPr>
      <xdr:spPr>
        <a:xfrm flipV="1">
          <a:off x="15481300" y="9426909"/>
          <a:ext cx="838200" cy="2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61290</xdr:rowOff>
    </xdr:from>
    <xdr:to>
      <xdr:col>22</xdr:col>
      <xdr:colOff>365125</xdr:colOff>
      <xdr:row>56</xdr:row>
      <xdr:rowOff>145182</xdr:rowOff>
    </xdr:to>
    <xdr:cxnSp macro="">
      <xdr:nvCxnSpPr>
        <xdr:cNvPr id="572" name="直線コネクタ 571"/>
        <xdr:cNvCxnSpPr/>
      </xdr:nvCxnSpPr>
      <xdr:spPr>
        <a:xfrm flipV="1">
          <a:off x="14592300" y="9662490"/>
          <a:ext cx="889000" cy="8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145182</xdr:rowOff>
    </xdr:from>
    <xdr:to>
      <xdr:col>21</xdr:col>
      <xdr:colOff>161925</xdr:colOff>
      <xdr:row>56</xdr:row>
      <xdr:rowOff>169821</xdr:rowOff>
    </xdr:to>
    <xdr:cxnSp macro="">
      <xdr:nvCxnSpPr>
        <xdr:cNvPr id="575" name="直線コネクタ 574"/>
        <xdr:cNvCxnSpPr/>
      </xdr:nvCxnSpPr>
      <xdr:spPr>
        <a:xfrm flipV="1">
          <a:off x="13703300" y="9746382"/>
          <a:ext cx="889000" cy="2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169821</xdr:rowOff>
    </xdr:from>
    <xdr:to>
      <xdr:col>19</xdr:col>
      <xdr:colOff>644525</xdr:colOff>
      <xdr:row>57</xdr:row>
      <xdr:rowOff>5809</xdr:rowOff>
    </xdr:to>
    <xdr:cxnSp macro="">
      <xdr:nvCxnSpPr>
        <xdr:cNvPr id="578" name="直線コネクタ 577"/>
        <xdr:cNvCxnSpPr/>
      </xdr:nvCxnSpPr>
      <xdr:spPr>
        <a:xfrm flipV="1">
          <a:off x="12814300" y="9771021"/>
          <a:ext cx="8890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117809</xdr:rowOff>
    </xdr:from>
    <xdr:to>
      <xdr:col>23</xdr:col>
      <xdr:colOff>568325</xdr:colOff>
      <xdr:row>55</xdr:row>
      <xdr:rowOff>47959</xdr:rowOff>
    </xdr:to>
    <xdr:sp macro="" textlink="">
      <xdr:nvSpPr>
        <xdr:cNvPr id="588" name="円/楕円 587"/>
        <xdr:cNvSpPr/>
      </xdr:nvSpPr>
      <xdr:spPr>
        <a:xfrm>
          <a:off x="16268700" y="93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140686</xdr:rowOff>
    </xdr:from>
    <xdr:ext cx="599010" cy="259045"/>
    <xdr:sp macro="" textlink="">
      <xdr:nvSpPr>
        <xdr:cNvPr id="589" name="教育費該当値テキスト"/>
        <xdr:cNvSpPr txBox="1"/>
      </xdr:nvSpPr>
      <xdr:spPr>
        <a:xfrm>
          <a:off x="16370300" y="922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143,677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10490</xdr:rowOff>
    </xdr:from>
    <xdr:to>
      <xdr:col>22</xdr:col>
      <xdr:colOff>415925</xdr:colOff>
      <xdr:row>56</xdr:row>
      <xdr:rowOff>112090</xdr:rowOff>
    </xdr:to>
    <xdr:sp macro="" textlink="">
      <xdr:nvSpPr>
        <xdr:cNvPr id="590" name="円/楕円 589"/>
        <xdr:cNvSpPr/>
      </xdr:nvSpPr>
      <xdr:spPr>
        <a:xfrm>
          <a:off x="15430500" y="96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103217</xdr:rowOff>
    </xdr:from>
    <xdr:ext cx="534377" cy="259045"/>
    <xdr:sp macro="" textlink="">
      <xdr:nvSpPr>
        <xdr:cNvPr id="591" name="テキスト ボックス 590"/>
        <xdr:cNvSpPr txBox="1"/>
      </xdr:nvSpPr>
      <xdr:spPr>
        <a:xfrm>
          <a:off x="15214111" y="97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94382</xdr:rowOff>
    </xdr:from>
    <xdr:to>
      <xdr:col>21</xdr:col>
      <xdr:colOff>212725</xdr:colOff>
      <xdr:row>57</xdr:row>
      <xdr:rowOff>24532</xdr:rowOff>
    </xdr:to>
    <xdr:sp macro="" textlink="">
      <xdr:nvSpPr>
        <xdr:cNvPr id="592" name="円/楕円 591"/>
        <xdr:cNvSpPr/>
      </xdr:nvSpPr>
      <xdr:spPr>
        <a:xfrm>
          <a:off x="14541500" y="969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15659</xdr:rowOff>
    </xdr:from>
    <xdr:ext cx="534377" cy="259045"/>
    <xdr:sp macro="" textlink="">
      <xdr:nvSpPr>
        <xdr:cNvPr id="593" name="テキスト ボックス 592"/>
        <xdr:cNvSpPr txBox="1"/>
      </xdr:nvSpPr>
      <xdr:spPr>
        <a:xfrm>
          <a:off x="14325111" y="97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119021</xdr:rowOff>
    </xdr:from>
    <xdr:to>
      <xdr:col>20</xdr:col>
      <xdr:colOff>9525</xdr:colOff>
      <xdr:row>57</xdr:row>
      <xdr:rowOff>49171</xdr:rowOff>
    </xdr:to>
    <xdr:sp macro="" textlink="">
      <xdr:nvSpPr>
        <xdr:cNvPr id="594" name="円/楕円 593"/>
        <xdr:cNvSpPr/>
      </xdr:nvSpPr>
      <xdr:spPr>
        <a:xfrm>
          <a:off x="13652500" y="97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40298</xdr:rowOff>
    </xdr:from>
    <xdr:ext cx="534377" cy="259045"/>
    <xdr:sp macro="" textlink="">
      <xdr:nvSpPr>
        <xdr:cNvPr id="595" name="テキスト ボックス 594"/>
        <xdr:cNvSpPr txBox="1"/>
      </xdr:nvSpPr>
      <xdr:spPr>
        <a:xfrm>
          <a:off x="13436111" y="98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126459</xdr:rowOff>
    </xdr:from>
    <xdr:to>
      <xdr:col>18</xdr:col>
      <xdr:colOff>492125</xdr:colOff>
      <xdr:row>57</xdr:row>
      <xdr:rowOff>56609</xdr:rowOff>
    </xdr:to>
    <xdr:sp macro="" textlink="">
      <xdr:nvSpPr>
        <xdr:cNvPr id="596" name="円/楕円 595"/>
        <xdr:cNvSpPr/>
      </xdr:nvSpPr>
      <xdr:spPr>
        <a:xfrm>
          <a:off x="12763500" y="97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47736</xdr:rowOff>
    </xdr:from>
    <xdr:ext cx="534377" cy="259045"/>
    <xdr:sp macro="" textlink="">
      <xdr:nvSpPr>
        <xdr:cNvPr id="597" name="テキスト ボックス 596"/>
        <xdr:cNvSpPr txBox="1"/>
      </xdr:nvSpPr>
      <xdr:spPr>
        <a:xfrm>
          <a:off x="12547111" y="98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156183</xdr:rowOff>
    </xdr:from>
    <xdr:to>
      <xdr:col>23</xdr:col>
      <xdr:colOff>517525</xdr:colOff>
      <xdr:row>78</xdr:row>
      <xdr:rowOff>162232</xdr:rowOff>
    </xdr:to>
    <xdr:cxnSp macro="">
      <xdr:nvCxnSpPr>
        <xdr:cNvPr id="626" name="直線コネクタ 625"/>
        <xdr:cNvCxnSpPr/>
      </xdr:nvCxnSpPr>
      <xdr:spPr>
        <a:xfrm flipV="1">
          <a:off x="15481300" y="13529283"/>
          <a:ext cx="8382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32076</xdr:rowOff>
    </xdr:from>
    <xdr:to>
      <xdr:col>22</xdr:col>
      <xdr:colOff>365125</xdr:colOff>
      <xdr:row>78</xdr:row>
      <xdr:rowOff>162232</xdr:rowOff>
    </xdr:to>
    <xdr:cxnSp macro="">
      <xdr:nvCxnSpPr>
        <xdr:cNvPr id="629" name="直線コネクタ 628"/>
        <xdr:cNvCxnSpPr/>
      </xdr:nvCxnSpPr>
      <xdr:spPr>
        <a:xfrm>
          <a:off x="14592300" y="13405176"/>
          <a:ext cx="889000" cy="1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39123</xdr:rowOff>
    </xdr:from>
    <xdr:to>
      <xdr:col>21</xdr:col>
      <xdr:colOff>161925</xdr:colOff>
      <xdr:row>78</xdr:row>
      <xdr:rowOff>32076</xdr:rowOff>
    </xdr:to>
    <xdr:cxnSp macro="">
      <xdr:nvCxnSpPr>
        <xdr:cNvPr id="632" name="直線コネクタ 631"/>
        <xdr:cNvCxnSpPr/>
      </xdr:nvCxnSpPr>
      <xdr:spPr>
        <a:xfrm>
          <a:off x="13703300" y="13240773"/>
          <a:ext cx="889000" cy="16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39123</xdr:rowOff>
    </xdr:from>
    <xdr:to>
      <xdr:col>19</xdr:col>
      <xdr:colOff>644525</xdr:colOff>
      <xdr:row>77</xdr:row>
      <xdr:rowOff>130243</xdr:rowOff>
    </xdr:to>
    <xdr:cxnSp macro="">
      <xdr:nvCxnSpPr>
        <xdr:cNvPr id="635" name="直線コネクタ 634"/>
        <xdr:cNvCxnSpPr/>
      </xdr:nvCxnSpPr>
      <xdr:spPr>
        <a:xfrm flipV="1">
          <a:off x="12814300" y="13240773"/>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105383</xdr:rowOff>
    </xdr:from>
    <xdr:to>
      <xdr:col>23</xdr:col>
      <xdr:colOff>568325</xdr:colOff>
      <xdr:row>79</xdr:row>
      <xdr:rowOff>35533</xdr:rowOff>
    </xdr:to>
    <xdr:sp macro="" textlink="">
      <xdr:nvSpPr>
        <xdr:cNvPr id="645" name="円/楕円 644"/>
        <xdr:cNvSpPr/>
      </xdr:nvSpPr>
      <xdr:spPr>
        <a:xfrm>
          <a:off x="16268700" y="134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47249</xdr:rowOff>
    </xdr:from>
    <xdr:ext cx="469744" cy="259045"/>
    <xdr:sp macro="" textlink="">
      <xdr:nvSpPr>
        <xdr:cNvPr id="646" name="災害復旧費該当値テキスト"/>
        <xdr:cNvSpPr txBox="1"/>
      </xdr:nvSpPr>
      <xdr:spPr>
        <a:xfrm>
          <a:off x="16370300" y="134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111432</xdr:rowOff>
    </xdr:from>
    <xdr:to>
      <xdr:col>22</xdr:col>
      <xdr:colOff>415925</xdr:colOff>
      <xdr:row>79</xdr:row>
      <xdr:rowOff>41582</xdr:rowOff>
    </xdr:to>
    <xdr:sp macro="" textlink="">
      <xdr:nvSpPr>
        <xdr:cNvPr id="647" name="円/楕円 646"/>
        <xdr:cNvSpPr/>
      </xdr:nvSpPr>
      <xdr:spPr>
        <a:xfrm>
          <a:off x="15430500" y="134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32709</xdr:rowOff>
    </xdr:from>
    <xdr:ext cx="469744" cy="259045"/>
    <xdr:sp macro="" textlink="">
      <xdr:nvSpPr>
        <xdr:cNvPr id="648" name="テキスト ボックス 647"/>
        <xdr:cNvSpPr txBox="1"/>
      </xdr:nvSpPr>
      <xdr:spPr>
        <a:xfrm>
          <a:off x="15246427" y="1357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152726</xdr:rowOff>
    </xdr:from>
    <xdr:to>
      <xdr:col>21</xdr:col>
      <xdr:colOff>212725</xdr:colOff>
      <xdr:row>78</xdr:row>
      <xdr:rowOff>82876</xdr:rowOff>
    </xdr:to>
    <xdr:sp macro="" textlink="">
      <xdr:nvSpPr>
        <xdr:cNvPr id="649" name="円/楕円 648"/>
        <xdr:cNvSpPr/>
      </xdr:nvSpPr>
      <xdr:spPr>
        <a:xfrm>
          <a:off x="14541500" y="133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99403</xdr:rowOff>
    </xdr:from>
    <xdr:ext cx="534377" cy="259045"/>
    <xdr:sp macro="" textlink="">
      <xdr:nvSpPr>
        <xdr:cNvPr id="650" name="テキスト ボックス 649"/>
        <xdr:cNvSpPr txBox="1"/>
      </xdr:nvSpPr>
      <xdr:spPr>
        <a:xfrm>
          <a:off x="14325111" y="131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159773</xdr:rowOff>
    </xdr:from>
    <xdr:to>
      <xdr:col>20</xdr:col>
      <xdr:colOff>9525</xdr:colOff>
      <xdr:row>77</xdr:row>
      <xdr:rowOff>89923</xdr:rowOff>
    </xdr:to>
    <xdr:sp macro="" textlink="">
      <xdr:nvSpPr>
        <xdr:cNvPr id="651" name="円/楕円 650"/>
        <xdr:cNvSpPr/>
      </xdr:nvSpPr>
      <xdr:spPr>
        <a:xfrm>
          <a:off x="13652500" y="131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106451</xdr:rowOff>
    </xdr:from>
    <xdr:ext cx="534377" cy="259045"/>
    <xdr:sp macro="" textlink="">
      <xdr:nvSpPr>
        <xdr:cNvPr id="652" name="テキスト ボックス 651"/>
        <xdr:cNvSpPr txBox="1"/>
      </xdr:nvSpPr>
      <xdr:spPr>
        <a:xfrm>
          <a:off x="13436111" y="129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79443</xdr:rowOff>
    </xdr:from>
    <xdr:to>
      <xdr:col>18</xdr:col>
      <xdr:colOff>492125</xdr:colOff>
      <xdr:row>78</xdr:row>
      <xdr:rowOff>9593</xdr:rowOff>
    </xdr:to>
    <xdr:sp macro="" textlink="">
      <xdr:nvSpPr>
        <xdr:cNvPr id="653" name="円/楕円 652"/>
        <xdr:cNvSpPr/>
      </xdr:nvSpPr>
      <xdr:spPr>
        <a:xfrm>
          <a:off x="12763500" y="13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26120</xdr:rowOff>
    </xdr:from>
    <xdr:ext cx="534377" cy="259045"/>
    <xdr:sp macro="" textlink="">
      <xdr:nvSpPr>
        <xdr:cNvPr id="654" name="テキスト ボックス 653"/>
        <xdr:cNvSpPr txBox="1"/>
      </xdr:nvSpPr>
      <xdr:spPr>
        <a:xfrm>
          <a:off x="12547111" y="1305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43290</xdr:rowOff>
    </xdr:from>
    <xdr:to>
      <xdr:col>23</xdr:col>
      <xdr:colOff>517525</xdr:colOff>
      <xdr:row>91</xdr:row>
      <xdr:rowOff>161294</xdr:rowOff>
    </xdr:to>
    <xdr:cxnSp macro="">
      <xdr:nvCxnSpPr>
        <xdr:cNvPr id="681" name="直線コネクタ 680"/>
        <xdr:cNvCxnSpPr/>
      </xdr:nvCxnSpPr>
      <xdr:spPr>
        <a:xfrm>
          <a:off x="15481300" y="15645240"/>
          <a:ext cx="838200" cy="1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79972</xdr:rowOff>
    </xdr:from>
    <xdr:to>
      <xdr:col>22</xdr:col>
      <xdr:colOff>365125</xdr:colOff>
      <xdr:row>91</xdr:row>
      <xdr:rowOff>43290</xdr:rowOff>
    </xdr:to>
    <xdr:cxnSp macro="">
      <xdr:nvCxnSpPr>
        <xdr:cNvPr id="684" name="直線コネクタ 683"/>
        <xdr:cNvCxnSpPr/>
      </xdr:nvCxnSpPr>
      <xdr:spPr>
        <a:xfrm>
          <a:off x="14592300" y="15510472"/>
          <a:ext cx="889000" cy="1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79972</xdr:rowOff>
    </xdr:from>
    <xdr:to>
      <xdr:col>21</xdr:col>
      <xdr:colOff>161925</xdr:colOff>
      <xdr:row>90</xdr:row>
      <xdr:rowOff>164457</xdr:rowOff>
    </xdr:to>
    <xdr:cxnSp macro="">
      <xdr:nvCxnSpPr>
        <xdr:cNvPr id="687" name="直線コネクタ 686"/>
        <xdr:cNvCxnSpPr/>
      </xdr:nvCxnSpPr>
      <xdr:spPr>
        <a:xfrm flipV="1">
          <a:off x="13703300" y="15510472"/>
          <a:ext cx="889000" cy="8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133651</xdr:rowOff>
    </xdr:from>
    <xdr:to>
      <xdr:col>19</xdr:col>
      <xdr:colOff>644525</xdr:colOff>
      <xdr:row>90</xdr:row>
      <xdr:rowOff>164457</xdr:rowOff>
    </xdr:to>
    <xdr:cxnSp macro="">
      <xdr:nvCxnSpPr>
        <xdr:cNvPr id="690" name="直線コネクタ 689"/>
        <xdr:cNvCxnSpPr/>
      </xdr:nvCxnSpPr>
      <xdr:spPr>
        <a:xfrm>
          <a:off x="12814300" y="15564151"/>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110494</xdr:rowOff>
    </xdr:from>
    <xdr:to>
      <xdr:col>23</xdr:col>
      <xdr:colOff>568325</xdr:colOff>
      <xdr:row>92</xdr:row>
      <xdr:rowOff>40644</xdr:rowOff>
    </xdr:to>
    <xdr:sp macro="" textlink="">
      <xdr:nvSpPr>
        <xdr:cNvPr id="700" name="円/楕円 699"/>
        <xdr:cNvSpPr/>
      </xdr:nvSpPr>
      <xdr:spPr>
        <a:xfrm>
          <a:off x="16268700" y="15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63521</xdr:rowOff>
    </xdr:from>
    <xdr:ext cx="599010" cy="259045"/>
    <xdr:sp macro="" textlink="">
      <xdr:nvSpPr>
        <xdr:cNvPr id="701" name="公債費該当値テキスト"/>
        <xdr:cNvSpPr txBox="1"/>
      </xdr:nvSpPr>
      <xdr:spPr>
        <a:xfrm>
          <a:off x="16370300" y="1566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257,777</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163940</xdr:rowOff>
    </xdr:from>
    <xdr:to>
      <xdr:col>22</xdr:col>
      <xdr:colOff>415925</xdr:colOff>
      <xdr:row>91</xdr:row>
      <xdr:rowOff>94090</xdr:rowOff>
    </xdr:to>
    <xdr:sp macro="" textlink="">
      <xdr:nvSpPr>
        <xdr:cNvPr id="702" name="円/楕円 701"/>
        <xdr:cNvSpPr/>
      </xdr:nvSpPr>
      <xdr:spPr>
        <a:xfrm>
          <a:off x="15430500" y="155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110617</xdr:rowOff>
    </xdr:from>
    <xdr:ext cx="599010" cy="259045"/>
    <xdr:sp macro="" textlink="">
      <xdr:nvSpPr>
        <xdr:cNvPr id="703" name="テキスト ボックス 702"/>
        <xdr:cNvSpPr txBox="1"/>
      </xdr:nvSpPr>
      <xdr:spPr>
        <a:xfrm>
          <a:off x="15181794" y="153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283,587</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29172</xdr:rowOff>
    </xdr:from>
    <xdr:to>
      <xdr:col>21</xdr:col>
      <xdr:colOff>212725</xdr:colOff>
      <xdr:row>90</xdr:row>
      <xdr:rowOff>130772</xdr:rowOff>
    </xdr:to>
    <xdr:sp macro="" textlink="">
      <xdr:nvSpPr>
        <xdr:cNvPr id="704" name="円/楕円 703"/>
        <xdr:cNvSpPr/>
      </xdr:nvSpPr>
      <xdr:spPr>
        <a:xfrm>
          <a:off x="14541500" y="154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147299</xdr:rowOff>
    </xdr:from>
    <xdr:ext cx="599010" cy="259045"/>
    <xdr:sp macro="" textlink="">
      <xdr:nvSpPr>
        <xdr:cNvPr id="705" name="テキスト ボックス 704"/>
        <xdr:cNvSpPr txBox="1"/>
      </xdr:nvSpPr>
      <xdr:spPr>
        <a:xfrm>
          <a:off x="14292794" y="1523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313,064</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113657</xdr:rowOff>
    </xdr:from>
    <xdr:to>
      <xdr:col>20</xdr:col>
      <xdr:colOff>9525</xdr:colOff>
      <xdr:row>91</xdr:row>
      <xdr:rowOff>43807</xdr:rowOff>
    </xdr:to>
    <xdr:sp macro="" textlink="">
      <xdr:nvSpPr>
        <xdr:cNvPr id="706" name="円/楕円 705"/>
        <xdr:cNvSpPr/>
      </xdr:nvSpPr>
      <xdr:spPr>
        <a:xfrm>
          <a:off x="13652500" y="155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60334</xdr:rowOff>
    </xdr:from>
    <xdr:ext cx="599010" cy="259045"/>
    <xdr:sp macro="" textlink="">
      <xdr:nvSpPr>
        <xdr:cNvPr id="707" name="テキスト ボックス 706"/>
        <xdr:cNvSpPr txBox="1"/>
      </xdr:nvSpPr>
      <xdr:spPr>
        <a:xfrm>
          <a:off x="13403794" y="1531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294,585</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82851</xdr:rowOff>
    </xdr:from>
    <xdr:to>
      <xdr:col>18</xdr:col>
      <xdr:colOff>492125</xdr:colOff>
      <xdr:row>91</xdr:row>
      <xdr:rowOff>13001</xdr:rowOff>
    </xdr:to>
    <xdr:sp macro="" textlink="">
      <xdr:nvSpPr>
        <xdr:cNvPr id="708" name="円/楕円 707"/>
        <xdr:cNvSpPr/>
      </xdr:nvSpPr>
      <xdr:spPr>
        <a:xfrm>
          <a:off x="12763500" y="155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29528</xdr:rowOff>
    </xdr:from>
    <xdr:ext cx="599010" cy="259045"/>
    <xdr:sp macro="" textlink="">
      <xdr:nvSpPr>
        <xdr:cNvPr id="709" name="テキスト ボックス 708"/>
        <xdr:cNvSpPr txBox="1"/>
      </xdr:nvSpPr>
      <xdr:spPr>
        <a:xfrm>
          <a:off x="12514794" y="1528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消防費の大きな増加は、防災行政無線整備（</a:t>
          </a:r>
          <a:r>
            <a:rPr kumimoji="1" lang="en-US" altLang="ja-JP" sz="1300">
              <a:latin typeface="ＭＳ Ｐゴシック"/>
            </a:rPr>
            <a:t>H28</a:t>
          </a:r>
          <a:r>
            <a:rPr kumimoji="1" lang="ja-JP" altLang="en-US" sz="1300">
              <a:latin typeface="ＭＳ Ｐゴシック"/>
            </a:rPr>
            <a:t>：約</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a:t>
          </a:r>
          <a:r>
            <a:rPr kumimoji="1" lang="en-US" altLang="ja-JP" sz="1300">
              <a:latin typeface="ＭＳ Ｐゴシック"/>
            </a:rPr>
            <a:t>8</a:t>
          </a:r>
          <a:r>
            <a:rPr kumimoji="1" lang="ja-JP" altLang="en-US" sz="1300">
              <a:latin typeface="ＭＳ Ｐゴシック"/>
            </a:rPr>
            <a:t>百万円）の開始によるものです。また、農林水産業費は、平成</a:t>
          </a:r>
          <a:r>
            <a:rPr kumimoji="1" lang="en-US" altLang="ja-JP" sz="1300">
              <a:latin typeface="ＭＳ Ｐゴシック"/>
            </a:rPr>
            <a:t>27</a:t>
          </a:r>
          <a:r>
            <a:rPr kumimoji="1" lang="ja-JP" altLang="en-US" sz="1300">
              <a:latin typeface="ＭＳ Ｐゴシック"/>
            </a:rPr>
            <a:t>年度のカントリーエレベータの整備（</a:t>
          </a:r>
          <a:r>
            <a:rPr kumimoji="1" lang="en-US" altLang="ja-JP" sz="1300">
              <a:latin typeface="ＭＳ Ｐゴシック"/>
            </a:rPr>
            <a:t>H27</a:t>
          </a:r>
          <a:r>
            <a:rPr kumimoji="1" lang="ja-JP" altLang="en-US" sz="1300">
              <a:latin typeface="ＭＳ Ｐゴシック"/>
            </a:rPr>
            <a:t>：約</a:t>
          </a:r>
          <a:r>
            <a:rPr kumimoji="1" lang="en-US" altLang="ja-JP" sz="1300">
              <a:latin typeface="ＭＳ Ｐゴシック"/>
            </a:rPr>
            <a:t>10</a:t>
          </a:r>
          <a:r>
            <a:rPr kumimoji="1" lang="ja-JP" altLang="en-US" sz="1300">
              <a:latin typeface="ＭＳ Ｐゴシック"/>
            </a:rPr>
            <a:t>億</a:t>
          </a:r>
          <a:r>
            <a:rPr kumimoji="1" lang="en-US" altLang="ja-JP" sz="1300">
              <a:latin typeface="ＭＳ Ｐゴシック"/>
            </a:rPr>
            <a:t>2</a:t>
          </a:r>
          <a:r>
            <a:rPr kumimoji="1" lang="ja-JP" altLang="en-US" sz="1300">
              <a:latin typeface="ＭＳ Ｐゴシック"/>
            </a:rPr>
            <a:t>千</a:t>
          </a:r>
          <a:r>
            <a:rPr kumimoji="1" lang="en-US" altLang="ja-JP" sz="1300">
              <a:latin typeface="ＭＳ Ｐゴシック"/>
            </a:rPr>
            <a:t>3</a:t>
          </a:r>
          <a:r>
            <a:rPr kumimoji="1" lang="ja-JP" altLang="en-US" sz="1300">
              <a:latin typeface="ＭＳ Ｐゴシック"/>
            </a:rPr>
            <a:t>百万円）が皆減のため大きく減少。教育費は、頓原拠点複合施設（</a:t>
          </a:r>
          <a:r>
            <a:rPr kumimoji="1" lang="en-US" altLang="ja-JP" sz="1300">
              <a:latin typeface="ＭＳ Ｐゴシック"/>
            </a:rPr>
            <a:t>H28</a:t>
          </a:r>
          <a:r>
            <a:rPr kumimoji="1" lang="ja-JP" altLang="en-US" sz="1300">
              <a:latin typeface="ＭＳ Ｐゴシック"/>
            </a:rPr>
            <a:t>：約</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2</a:t>
          </a:r>
          <a:r>
            <a:rPr kumimoji="1" lang="ja-JP" altLang="en-US" sz="1300">
              <a:latin typeface="ＭＳ Ｐゴシック"/>
            </a:rPr>
            <a:t>百万円）や赤名小学校大規模改修工事（</a:t>
          </a:r>
          <a:r>
            <a:rPr kumimoji="1" lang="en-US" altLang="ja-JP" sz="1300">
              <a:latin typeface="ＭＳ Ｐゴシック"/>
            </a:rPr>
            <a:t>H28</a:t>
          </a:r>
          <a:r>
            <a:rPr kumimoji="1" lang="ja-JP" altLang="en-US" sz="1300">
              <a:latin typeface="ＭＳ Ｐゴシック"/>
            </a:rPr>
            <a:t>：約</a:t>
          </a:r>
          <a:r>
            <a:rPr kumimoji="1" lang="en-US" altLang="ja-JP" sz="1300">
              <a:latin typeface="ＭＳ Ｐゴシック"/>
            </a:rPr>
            <a:t>7</a:t>
          </a:r>
          <a:r>
            <a:rPr kumimoji="1" lang="ja-JP" altLang="en-US" sz="1300">
              <a:latin typeface="ＭＳ Ｐゴシック"/>
            </a:rPr>
            <a:t>千</a:t>
          </a:r>
          <a:r>
            <a:rPr kumimoji="1" lang="en-US" altLang="ja-JP" sz="1300">
              <a:latin typeface="ＭＳ Ｐゴシック"/>
            </a:rPr>
            <a:t>6</a:t>
          </a:r>
          <a:r>
            <a:rPr kumimoji="1" lang="ja-JP" altLang="en-US" sz="1300">
              <a:latin typeface="ＭＳ Ｐゴシック"/>
            </a:rPr>
            <a:t>百万円）の実施のため大きく増加しています。総務費においては、平成</a:t>
          </a:r>
          <a:r>
            <a:rPr kumimoji="1" lang="en-US" altLang="ja-JP" sz="1300">
              <a:latin typeface="ＭＳ Ｐゴシック"/>
            </a:rPr>
            <a:t>28</a:t>
          </a:r>
          <a:r>
            <a:rPr kumimoji="1" lang="ja-JP" altLang="en-US" sz="1300">
              <a:latin typeface="ＭＳ Ｐゴシック"/>
            </a:rPr>
            <a:t>年度に新庁舎建設が完了したことから、平成</a:t>
          </a:r>
          <a:r>
            <a:rPr kumimoji="1" lang="en-US" altLang="ja-JP" sz="1300">
              <a:latin typeface="ＭＳ Ｐゴシック"/>
            </a:rPr>
            <a:t>29</a:t>
          </a:r>
          <a:r>
            <a:rPr kumimoji="1" lang="ja-JP" altLang="en-US" sz="1300">
              <a:latin typeface="ＭＳ Ｐゴシック"/>
            </a:rPr>
            <a:t>年度は減少すると見込んでいますが、平成</a:t>
          </a:r>
          <a:r>
            <a:rPr kumimoji="1" lang="en-US" altLang="ja-JP" sz="1300">
              <a:latin typeface="ＭＳ Ｐゴシック"/>
            </a:rPr>
            <a:t>30</a:t>
          </a:r>
          <a:r>
            <a:rPr kumimoji="1" lang="ja-JP" altLang="en-US" sz="1300">
              <a:latin typeface="ＭＳ Ｐゴシック"/>
            </a:rPr>
            <a:t>年度以降、超高速情報通信網（光）や来島拠点複合施設の整備が始まるため、大きく増加する見込みです。</a:t>
          </a:r>
          <a:endParaRPr kumimoji="1" lang="en-US" altLang="ja-JP" sz="1300">
            <a:latin typeface="ＭＳ Ｐゴシック"/>
          </a:endParaRPr>
        </a:p>
        <a:p>
          <a:r>
            <a:rPr kumimoji="1" lang="ja-JP" altLang="en-US" sz="1300">
              <a:latin typeface="ＭＳ Ｐゴシック"/>
            </a:rPr>
            <a:t>　商工費は、類似団体平均の約</a:t>
          </a:r>
          <a:r>
            <a:rPr kumimoji="1" lang="en-US" altLang="ja-JP" sz="1300">
              <a:latin typeface="ＭＳ Ｐゴシック"/>
            </a:rPr>
            <a:t>2.9</a:t>
          </a:r>
          <a:r>
            <a:rPr kumimoji="1" lang="ja-JP" altLang="en-US" sz="1300">
              <a:latin typeface="ＭＳ Ｐゴシック"/>
            </a:rPr>
            <a:t>倍、県内平均の約</a:t>
          </a:r>
          <a:r>
            <a:rPr kumimoji="1" lang="en-US" altLang="ja-JP" sz="1300">
              <a:latin typeface="ＭＳ Ｐゴシック"/>
            </a:rPr>
            <a:t>4.5</a:t>
          </a:r>
          <a:r>
            <a:rPr kumimoji="1" lang="ja-JP" altLang="en-US" sz="1300">
              <a:latin typeface="ＭＳ Ｐゴシック"/>
            </a:rPr>
            <a:t>倍となっていますが、平成</a:t>
          </a:r>
          <a:r>
            <a:rPr kumimoji="1" lang="en-US" altLang="ja-JP" sz="1300">
              <a:latin typeface="ＭＳ Ｐゴシック"/>
            </a:rPr>
            <a:t>28</a:t>
          </a:r>
          <a:r>
            <a:rPr kumimoji="1" lang="ja-JP" altLang="en-US" sz="1300">
              <a:latin typeface="ＭＳ Ｐゴシック"/>
            </a:rPr>
            <a:t>年度は琴引スキー場の人口降雪機（約</a:t>
          </a:r>
          <a:r>
            <a:rPr kumimoji="1" lang="en-US" altLang="ja-JP" sz="1300">
              <a:latin typeface="ＭＳ Ｐゴシック"/>
            </a:rPr>
            <a:t>6</a:t>
          </a:r>
          <a:r>
            <a:rPr kumimoji="1" lang="ja-JP" altLang="en-US" sz="1300">
              <a:latin typeface="ＭＳ Ｐゴシック"/>
            </a:rPr>
            <a:t>千</a:t>
          </a:r>
          <a:r>
            <a:rPr kumimoji="1" lang="en-US" altLang="ja-JP" sz="1300">
              <a:latin typeface="ＭＳ Ｐゴシック"/>
            </a:rPr>
            <a:t>1</a:t>
          </a:r>
          <a:r>
            <a:rPr kumimoji="1" lang="ja-JP" altLang="en-US" sz="1300">
              <a:latin typeface="ＭＳ Ｐゴシック"/>
            </a:rPr>
            <a:t>百万円）や圧雪車（約</a:t>
          </a:r>
          <a:r>
            <a:rPr kumimoji="1" lang="en-US" altLang="ja-JP" sz="1300">
              <a:latin typeface="ＭＳ Ｐゴシック"/>
            </a:rPr>
            <a:t>3</a:t>
          </a:r>
          <a:r>
            <a:rPr kumimoji="1" lang="ja-JP" altLang="en-US" sz="1300">
              <a:latin typeface="ＭＳ Ｐゴシック"/>
            </a:rPr>
            <a:t>千</a:t>
          </a:r>
          <a:r>
            <a:rPr kumimoji="1" lang="en-US" altLang="ja-JP" sz="1300">
              <a:latin typeface="ＭＳ Ｐゴシック"/>
            </a:rPr>
            <a:t>6</a:t>
          </a:r>
          <a:r>
            <a:rPr kumimoji="1" lang="ja-JP" altLang="en-US" sz="1300">
              <a:latin typeface="ＭＳ Ｐゴシック"/>
            </a:rPr>
            <a:t>百万円）の整備を実施したためです。しかし、経常的には、観光交流施設などの指定管理施料が大きくなっているため、類似団体と比較して大きくなっています。</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財政調整基金残高の増減はほぼありませんが、標準財政規模の大部分を構成する普通交付税が、平成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年度と比較して約</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億円減少したため、標準財政規模に占める財政調整基金残高の割合は上昇しています。また、同じ理由で</a:t>
          </a:r>
          <a:r>
            <a:rPr kumimoji="1" lang="ja-JP" altLang="ja-JP" sz="1200">
              <a:solidFill>
                <a:schemeClr val="dk1"/>
              </a:solidFill>
              <a:effectLst/>
              <a:latin typeface="+mn-lt"/>
              <a:ea typeface="+mn-ea"/>
              <a:cs typeface="+mn-cs"/>
            </a:rPr>
            <a:t>標準財政規模に占める</a:t>
          </a:r>
          <a:r>
            <a:rPr kumimoji="1" lang="ja-JP" altLang="en-US" sz="1200">
              <a:latin typeface="ＭＳ ゴシック" pitchFamily="49" charset="-128"/>
              <a:ea typeface="ＭＳ ゴシック" pitchFamily="49" charset="-128"/>
            </a:rPr>
            <a:t>実質収支額の割合（実質収支比率）も減少しています。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また、標準財政規模に占める実質単年度収支の割合は、平成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年度と比較して、単年度収支が約</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億円、繰上償還額が約</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億円減少したことなどから減少していますが、黒字を継続する健全な状態となっています。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年度末に、住宅新築資金等貸付事業会計を閉じたことから、赤字決算の会計はなくなりました。また、平成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年度以降は公債費の繰上償還を実施しても、財政調整基金及び減債基金を取り崩さない財政運営ができるなど収支改善が進んでいます。</a:t>
          </a:r>
        </a:p>
        <a:p>
          <a:r>
            <a:rPr kumimoji="1" lang="ja-JP" altLang="en-US" sz="1400">
              <a:latin typeface="ＭＳ ゴシック" pitchFamily="49" charset="-128"/>
              <a:ea typeface="ＭＳ ゴシック" pitchFamily="49" charset="-128"/>
            </a:rPr>
            <a:t>　しかし、合併後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年が経過した平成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年度以降、町の歳入の約半分を占める普通交付税の町合併に伴う加算分が、平成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年度まで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年かけて段階的に縮減されていくため（平成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年度は縮減</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年目）、今後はさらなる経費の削減等を行い、健全な行財政運営を維持する必要があります。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合併前後に、道路や上下水道施設などの社会基盤整備を集中的に行い、その財源として町債を借り入れてきたことで、「元利償還金」や「公営企業債の元利償還金に対する繰入金」が高い水準で推移してい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町債残高は、町合併から平成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年度決算までは減少しましたが、平成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年度からは増加に転じており、また今後、超高速情報通信網（光）整備などの大規模事業も控えているため、町債の年間償還額は、平成</a:t>
          </a:r>
          <a:r>
            <a:rPr kumimoji="1" lang="en-US" altLang="ja-JP" sz="1100">
              <a:latin typeface="ＭＳ ゴシック" pitchFamily="49" charset="-128"/>
              <a:ea typeface="ＭＳ ゴシック" pitchFamily="49" charset="-128"/>
            </a:rPr>
            <a:t>38</a:t>
          </a:r>
          <a:r>
            <a:rPr kumimoji="1" lang="ja-JP" altLang="en-US" sz="1100">
              <a:latin typeface="ＭＳ ゴシック" pitchFamily="49" charset="-128"/>
              <a:ea typeface="ＭＳ ゴシック" pitchFamily="49" charset="-128"/>
            </a:rPr>
            <a:t>年度までに現在から最大約</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億円増加する見込みです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中期財政計画）</a:t>
          </a:r>
          <a:r>
            <a:rPr kumimoji="1" lang="ja-JP" altLang="en-US" sz="1100">
              <a:latin typeface="ＭＳ ゴシック" pitchFamily="49" charset="-128"/>
              <a:ea typeface="ＭＳ ゴシック" pitchFamily="49" charset="-128"/>
            </a:rPr>
            <a:t>。また、公営企業債の元利償還金に対する繰入金も、上下水道施設、医療機器の新設・更新などにより、</a:t>
          </a:r>
          <a:r>
            <a:rPr kumimoji="1" lang="en-US" altLang="ja-JP" sz="1100">
              <a:latin typeface="ＭＳ ゴシック" pitchFamily="49" charset="-128"/>
              <a:ea typeface="ＭＳ ゴシック" pitchFamily="49" charset="-128"/>
            </a:rPr>
            <a:t>0.8</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38</a:t>
          </a:r>
          <a:r>
            <a:rPr kumimoji="1" lang="ja-JP" altLang="en-US" sz="1100">
              <a:latin typeface="ＭＳ ゴシック" pitchFamily="49" charset="-128"/>
              <a:ea typeface="ＭＳ ゴシック" pitchFamily="49" charset="-128"/>
            </a:rPr>
            <a:t>年度まで年間最大）増加する見込みです。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年度中期財政計画では、平成</a:t>
          </a:r>
          <a:r>
            <a:rPr kumimoji="1" lang="en-US" altLang="ja-JP" sz="1100">
              <a:latin typeface="ＭＳ ゴシック" pitchFamily="49" charset="-128"/>
              <a:ea typeface="ＭＳ ゴシック" pitchFamily="49" charset="-128"/>
            </a:rPr>
            <a:t>38</a:t>
          </a:r>
          <a:r>
            <a:rPr kumimoji="1" lang="ja-JP" altLang="en-US" sz="1100">
              <a:latin typeface="ＭＳ ゴシック" pitchFamily="49" charset="-128"/>
              <a:ea typeface="ＭＳ ゴシック" pitchFamily="49" charset="-128"/>
            </a:rPr>
            <a:t>年度まで、</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ヵ年平均の実質公債費比率は</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％を超えない推計ですが、比率上昇の一番の要因となる「元利償還金」は、今後も計画的な繰上償還や新規発行額の抑制を行い削減に努めます。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これまで、繰上償還を計画的に実施してきたことで「一般会計等に係る地方債の現在高」は確実に減少し、平成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年度末に</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億円を下回りました。しかし、平成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年度以降、カントリエレベーターや庁舎、防災行政無線、拠点複合施設などの大型建設事業の実施に伴い多額の町債を発行しており、平成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年度以降、町債残高は増加に転じています。今後も、超高速情報通信網（光）などの大規模事業を予定しているため、一時的に町債残高は</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億円を超える水準になると見込んでいます。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「充当可能基金」は、特定目的基金は事業実施の財源として取り崩していますが、平成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は財政調整基金及び減債基金を取り崩さず、年度によっては積み立てることができたため、将来負担比率は改善しています。また、国債など安全な手法での資金運用なども行いながら、普通交付税の減額などによる将来の財政需要に備えています。</a:t>
          </a:r>
        </a:p>
        <a:p>
          <a:r>
            <a:rPr kumimoji="1" lang="ja-JP" altLang="en-US" sz="1200">
              <a:latin typeface="ＭＳ ゴシック" pitchFamily="49" charset="-128"/>
              <a:ea typeface="ＭＳ ゴシック" pitchFamily="49" charset="-128"/>
            </a:rPr>
            <a:t>　今後も計画的に繰上償還を実施することと、新規発行額の抑制を行うことで、将来負担比率を上昇させる要因の「一般会計等に係る地方債の現在高」の確実な縮減に努めます。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
5,050
242.88
8,210,290
8,093,353
80,604
4,165,509
9,732,107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有形固定資産減価償却費は、類似団体平均より低い水準です。しかし、人口減少に伴う税収の減少や高齢化の進展に伴う社会保障経費の増加、普通交付税の合併特例措置の優遇措置の段階的縮小</a:t>
          </a:r>
          <a:r>
            <a:rPr kumimoji="1" lang="ja-JP" altLang="en-US" sz="1100">
              <a:solidFill>
                <a:schemeClr val="dk1"/>
              </a:solidFill>
              <a:effectLst/>
              <a:latin typeface="+mn-lt"/>
              <a:ea typeface="+mn-ea"/>
              <a:cs typeface="+mn-cs"/>
            </a:rPr>
            <a:t>で財源が減っていく中</a:t>
          </a:r>
          <a:r>
            <a:rPr kumimoji="1" lang="ja-JP" altLang="ja-JP" sz="1100">
              <a:solidFill>
                <a:schemeClr val="dk1"/>
              </a:solidFill>
              <a:effectLst/>
              <a:latin typeface="+mn-lt"/>
              <a:ea typeface="+mn-ea"/>
              <a:cs typeface="+mn-cs"/>
            </a:rPr>
            <a:t>、全ての公共施設をこれまで同様に維持・保全していく財源を確保することは、困難であると考えています。公共施設等総合管理計画に基づき、施設の計画的な更新や統廃合・複合化・多機能化を基本として、適切な施設の維持管理に努めます。</a:t>
          </a:r>
          <a:endParaRPr kumimoji="1" lang="en-US" altLang="ja-JP" sz="1100">
            <a:solidFill>
              <a:schemeClr val="dk1"/>
            </a:solidFill>
            <a:effectLst/>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62371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448932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426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448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03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05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08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45466</xdr:rowOff>
    </xdr:from>
    <xdr:to>
      <xdr:col>3</xdr:col>
      <xdr:colOff>511175</xdr:colOff>
      <xdr:row>31</xdr:row>
      <xdr:rowOff>147066</xdr:rowOff>
    </xdr:to>
    <xdr:sp macro="" textlink="">
      <xdr:nvSpPr>
        <xdr:cNvPr id="75" name="円/楕円 74"/>
        <xdr:cNvSpPr/>
      </xdr:nvSpPr>
      <xdr:spPr>
        <a:xfrm>
          <a:off x="4000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76" name="n_1aveValue有形固定資産減価償却率"/>
        <xdr:cNvSpPr txBox="1"/>
      </xdr:nvSpPr>
      <xdr:spPr>
        <a:xfrm>
          <a:off x="3836043" y="486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138193</xdr:rowOff>
    </xdr:from>
    <xdr:ext cx="405111" cy="259045"/>
    <xdr:sp macro="" textlink="">
      <xdr:nvSpPr>
        <xdr:cNvPr id="77" name="n_1mainValue有形固定資産減価償却率"/>
        <xdr:cNvSpPr txBox="1"/>
      </xdr:nvSpPr>
      <xdr:spPr>
        <a:xfrm>
          <a:off x="3836043" y="545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
5,050
242.88
8,210,290
8,093,353
80,604
4,165,509
9,732,107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164846</xdr:rowOff>
    </xdr:from>
    <xdr:to>
      <xdr:col>5</xdr:col>
      <xdr:colOff>409575</xdr:colOff>
      <xdr:row>42</xdr:row>
      <xdr:rowOff>94996</xdr:rowOff>
    </xdr:to>
    <xdr:sp macro="" textlink="">
      <xdr:nvSpPr>
        <xdr:cNvPr id="68" name="円/楕円 67"/>
        <xdr:cNvSpPr/>
      </xdr:nvSpPr>
      <xdr:spPr>
        <a:xfrm>
          <a:off x="3746500" y="71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154957</xdr:rowOff>
    </xdr:from>
    <xdr:ext cx="405111" cy="259045"/>
    <xdr:sp macro="" textlink="">
      <xdr:nvSpPr>
        <xdr:cNvPr id="69" name="n_1ave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86123</xdr:rowOff>
    </xdr:from>
    <xdr:ext cx="405111" cy="259045"/>
    <xdr:sp macro="" textlink="">
      <xdr:nvSpPr>
        <xdr:cNvPr id="70" name="n_1mainValue【道路】&#10;有形固定資産減価償却率"/>
        <xdr:cNvSpPr txBox="1"/>
      </xdr:nvSpPr>
      <xdr:spPr>
        <a:xfrm>
          <a:off x="3582043" y="728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27022</xdr:rowOff>
    </xdr:from>
    <xdr:to>
      <xdr:col>14</xdr:col>
      <xdr:colOff>79375</xdr:colOff>
      <xdr:row>39</xdr:row>
      <xdr:rowOff>128622</xdr:rowOff>
    </xdr:to>
    <xdr:sp macro="" textlink="">
      <xdr:nvSpPr>
        <xdr:cNvPr id="109" name="円/楕円 108"/>
        <xdr:cNvSpPr/>
      </xdr:nvSpPr>
      <xdr:spPr>
        <a:xfrm>
          <a:off x="9588500" y="67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119749</xdr:rowOff>
    </xdr:from>
    <xdr:ext cx="534377" cy="259045"/>
    <xdr:sp macro="" textlink="">
      <xdr:nvSpPr>
        <xdr:cNvPr id="111" name="n_1mainValue【道路】&#10;一人当たり延長"/>
        <xdr:cNvSpPr txBox="1"/>
      </xdr:nvSpPr>
      <xdr:spPr>
        <a:xfrm>
          <a:off x="9359410" y="68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69215</xdr:rowOff>
    </xdr:from>
    <xdr:to>
      <xdr:col>5</xdr:col>
      <xdr:colOff>409575</xdr:colOff>
      <xdr:row>62</xdr:row>
      <xdr:rowOff>170815</xdr:rowOff>
    </xdr:to>
    <xdr:sp macro="" textlink="">
      <xdr:nvSpPr>
        <xdr:cNvPr id="149" name="円/楕円 148"/>
        <xdr:cNvSpPr/>
      </xdr:nvSpPr>
      <xdr:spPr>
        <a:xfrm>
          <a:off x="3746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161942</xdr:rowOff>
    </xdr:from>
    <xdr:ext cx="405111" cy="259045"/>
    <xdr:sp macro="" textlink="">
      <xdr:nvSpPr>
        <xdr:cNvPr id="151" name="n_1mainValue【橋りょう・トンネル】&#10;有形固定資産減価償却率"/>
        <xdr:cNvSpPr txBox="1"/>
      </xdr:nvSpPr>
      <xdr:spPr>
        <a:xfrm>
          <a:off x="3582043"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117735</xdr:rowOff>
    </xdr:from>
    <xdr:to>
      <xdr:col>14</xdr:col>
      <xdr:colOff>79375</xdr:colOff>
      <xdr:row>58</xdr:row>
      <xdr:rowOff>47885</xdr:rowOff>
    </xdr:to>
    <xdr:sp macro="" textlink="">
      <xdr:nvSpPr>
        <xdr:cNvPr id="186" name="円/楕円 185"/>
        <xdr:cNvSpPr/>
      </xdr:nvSpPr>
      <xdr:spPr>
        <a:xfrm>
          <a:off x="9588500" y="98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356579</xdr:colOff>
      <xdr:row>56</xdr:row>
      <xdr:rowOff>64412</xdr:rowOff>
    </xdr:from>
    <xdr:ext cx="690189" cy="259045"/>
    <xdr:sp macro="" textlink="">
      <xdr:nvSpPr>
        <xdr:cNvPr id="188" name="n_1mainValue【橋りょう・トンネル】&#10;一人当たり有形固定資産（償却資産）額"/>
        <xdr:cNvSpPr txBox="1"/>
      </xdr:nvSpPr>
      <xdr:spPr>
        <a:xfrm>
          <a:off x="9281504" y="96656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2,256,375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165281</xdr:rowOff>
    </xdr:from>
    <xdr:to>
      <xdr:col>5</xdr:col>
      <xdr:colOff>409575</xdr:colOff>
      <xdr:row>84</xdr:row>
      <xdr:rowOff>95431</xdr:rowOff>
    </xdr:to>
    <xdr:sp macro="" textlink="">
      <xdr:nvSpPr>
        <xdr:cNvPr id="228" name="円/楕円 227"/>
        <xdr:cNvSpPr/>
      </xdr:nvSpPr>
      <xdr:spPr>
        <a:xfrm>
          <a:off x="3746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86558</xdr:rowOff>
    </xdr:from>
    <xdr:ext cx="405111" cy="259045"/>
    <xdr:sp macro="" textlink="">
      <xdr:nvSpPr>
        <xdr:cNvPr id="230" name="n_1mainValue【公営住宅】&#10;有形固定資産減価償却率"/>
        <xdr:cNvSpPr txBox="1"/>
      </xdr:nvSpPr>
      <xdr:spPr>
        <a:xfrm>
          <a:off x="3582043"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50164</xdr:rowOff>
    </xdr:from>
    <xdr:to>
      <xdr:col>14</xdr:col>
      <xdr:colOff>79375</xdr:colOff>
      <xdr:row>82</xdr:row>
      <xdr:rowOff>151764</xdr:rowOff>
    </xdr:to>
    <xdr:sp macro="" textlink="">
      <xdr:nvSpPr>
        <xdr:cNvPr id="271" name="円/楕円 270"/>
        <xdr:cNvSpPr/>
      </xdr:nvSpPr>
      <xdr:spPr>
        <a:xfrm>
          <a:off x="958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20877</xdr:rowOff>
    </xdr:from>
    <xdr:ext cx="469744" cy="259045"/>
    <xdr:sp macro="" textlink="">
      <xdr:nvSpPr>
        <xdr:cNvPr id="272" name="n_1aveValue【公営住宅】&#10;一人当たり面積"/>
        <xdr:cNvSpPr txBox="1"/>
      </xdr:nvSpPr>
      <xdr:spPr>
        <a:xfrm>
          <a:off x="9391727" y="142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168291</xdr:rowOff>
    </xdr:from>
    <xdr:ext cx="469744" cy="259045"/>
    <xdr:sp macro="" textlink="">
      <xdr:nvSpPr>
        <xdr:cNvPr id="273" name="n_1mainValue【公営住宅】&#10;一人当たり面積"/>
        <xdr:cNvSpPr txBox="1"/>
      </xdr:nvSpPr>
      <xdr:spPr>
        <a:xfrm>
          <a:off x="93917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38735</xdr:rowOff>
    </xdr:from>
    <xdr:to>
      <xdr:col>22</xdr:col>
      <xdr:colOff>415925</xdr:colOff>
      <xdr:row>37</xdr:row>
      <xdr:rowOff>140335</xdr:rowOff>
    </xdr:to>
    <xdr:sp macro="" textlink="">
      <xdr:nvSpPr>
        <xdr:cNvPr id="327" name="円/楕円 326"/>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28"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156862</xdr:rowOff>
    </xdr:from>
    <xdr:ext cx="405111" cy="259045"/>
    <xdr:sp macro="" textlink="">
      <xdr:nvSpPr>
        <xdr:cNvPr id="329" name="n_1mainValue【認定こども園・幼稚園・保育所】&#10;有形固定資産減価償却率"/>
        <xdr:cNvSpPr txBox="1"/>
      </xdr:nvSpPr>
      <xdr:spPr>
        <a:xfrm>
          <a:off x="15266043"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28666</xdr:rowOff>
    </xdr:from>
    <xdr:to>
      <xdr:col>31</xdr:col>
      <xdr:colOff>85725</xdr:colOff>
      <xdr:row>34</xdr:row>
      <xdr:rowOff>130266</xdr:rowOff>
    </xdr:to>
    <xdr:sp macro="" textlink="">
      <xdr:nvSpPr>
        <xdr:cNvPr id="368" name="円/楕円 367"/>
        <xdr:cNvSpPr/>
      </xdr:nvSpPr>
      <xdr:spPr>
        <a:xfrm>
          <a:off x="21272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56078</xdr:rowOff>
    </xdr:from>
    <xdr:ext cx="469744" cy="259045"/>
    <xdr:sp macro="" textlink="">
      <xdr:nvSpPr>
        <xdr:cNvPr id="369"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146793</xdr:rowOff>
    </xdr:from>
    <xdr:ext cx="469744" cy="259045"/>
    <xdr:sp macro="" textlink="">
      <xdr:nvSpPr>
        <xdr:cNvPr id="370" name="n_1mainValue【認定こども園・幼稚園・保育所】&#10;一人当たり面積"/>
        <xdr:cNvSpPr txBox="1"/>
      </xdr:nvSpPr>
      <xdr:spPr>
        <a:xfrm>
          <a:off x="21075727" y="56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1" name="フローチャート : 判断 400"/>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27305</xdr:rowOff>
    </xdr:from>
    <xdr:to>
      <xdr:col>22</xdr:col>
      <xdr:colOff>415925</xdr:colOff>
      <xdr:row>59</xdr:row>
      <xdr:rowOff>128905</xdr:rowOff>
    </xdr:to>
    <xdr:sp macro="" textlink="">
      <xdr:nvSpPr>
        <xdr:cNvPr id="407" name="円/楕円 406"/>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08"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120032</xdr:rowOff>
    </xdr:from>
    <xdr:ext cx="405111" cy="259045"/>
    <xdr:sp macro="" textlink="">
      <xdr:nvSpPr>
        <xdr:cNvPr id="409" name="n_1mainValue【学校施設】&#10;有形固定資産減価償却率"/>
        <xdr:cNvSpPr txBox="1"/>
      </xdr:nvSpPr>
      <xdr:spPr>
        <a:xfrm>
          <a:off x="15266043"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1" name="直線コネクタ 4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2" name="テキスト ボックス 4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3" name="直線コネクタ 4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4" name="テキスト ボックス 4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5" name="直線コネクタ 4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6" name="テキスト ボックス 4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7" name="直線コネクタ 4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8" name="テキスト ボックス 4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2" name="直線コネクタ 431"/>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3"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4" name="直線コネクタ 433"/>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5"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6" name="直線コネクタ 435"/>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7"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8" name="フローチャート : 判断 437"/>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39" name="フローチャート : 判断 438"/>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126136</xdr:rowOff>
    </xdr:from>
    <xdr:to>
      <xdr:col>31</xdr:col>
      <xdr:colOff>85725</xdr:colOff>
      <xdr:row>56</xdr:row>
      <xdr:rowOff>56286</xdr:rowOff>
    </xdr:to>
    <xdr:sp macro="" textlink="">
      <xdr:nvSpPr>
        <xdr:cNvPr id="445" name="円/楕円 444"/>
        <xdr:cNvSpPr/>
      </xdr:nvSpPr>
      <xdr:spPr>
        <a:xfrm>
          <a:off x="21272500" y="95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93591</xdr:rowOff>
    </xdr:from>
    <xdr:ext cx="469744" cy="259045"/>
    <xdr:sp macro="" textlink="">
      <xdr:nvSpPr>
        <xdr:cNvPr id="446" name="n_1aveValue【学校施設】&#10;一人当たり面積"/>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72813</xdr:rowOff>
    </xdr:from>
    <xdr:ext cx="469744" cy="259045"/>
    <xdr:sp macro="" textlink="">
      <xdr:nvSpPr>
        <xdr:cNvPr id="447" name="n_1mainValue【学校施設】&#10;一人当たり面積"/>
        <xdr:cNvSpPr txBox="1"/>
      </xdr:nvSpPr>
      <xdr:spPr>
        <a:xfrm>
          <a:off x="21075727" y="93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4" name="テキスト ボックス 4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5" name="直線コネクタ 4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6" name="テキスト ボックス 47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7" name="直線コネクタ 4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8" name="テキスト ボックス 4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9" name="直線コネクタ 4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0" name="テキスト ボックス 4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1" name="直線コネクタ 4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2" name="テキスト ボックス 4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3" name="直線コネクタ 4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4" name="テキスト ボックス 4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5" name="直線コネクタ 4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6" name="テキスト ボックス 48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7" name="直線コネクタ 4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8" name="テキスト ボックス 4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90" name="直線コネクタ 489"/>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91"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92" name="直線コネクタ 49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93"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94" name="直線コネクタ 49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95"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96" name="フローチャート : 判断 495"/>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97" name="フローチャート : 判断 496"/>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18869</xdr:rowOff>
    </xdr:from>
    <xdr:to>
      <xdr:col>22</xdr:col>
      <xdr:colOff>415925</xdr:colOff>
      <xdr:row>106</xdr:row>
      <xdr:rowOff>120469</xdr:rowOff>
    </xdr:to>
    <xdr:sp macro="" textlink="">
      <xdr:nvSpPr>
        <xdr:cNvPr id="503" name="円/楕円 502"/>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153325</xdr:rowOff>
    </xdr:from>
    <xdr:ext cx="405111" cy="259045"/>
    <xdr:sp macro="" textlink="">
      <xdr:nvSpPr>
        <xdr:cNvPr id="504" name="n_1aveValue【公民館】&#10;有形固定資産減価償却率"/>
        <xdr:cNvSpPr txBox="1"/>
      </xdr:nvSpPr>
      <xdr:spPr>
        <a:xfrm>
          <a:off x="15266043"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111596</xdr:rowOff>
    </xdr:from>
    <xdr:ext cx="405111" cy="259045"/>
    <xdr:sp macro="" textlink="">
      <xdr:nvSpPr>
        <xdr:cNvPr id="505" name="n_1mainValue【公民館】&#10;有形固定資産減価償却率"/>
        <xdr:cNvSpPr txBox="1"/>
      </xdr:nvSpPr>
      <xdr:spPr>
        <a:xfrm>
          <a:off x="15266043"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6" name="直線コネクタ 5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7" name="テキスト ボックス 5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8" name="直線コネクタ 5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9" name="テキスト ボックス 5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0" name="直線コネクタ 5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1" name="テキスト ボックス 5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2" name="直線コネクタ 5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3" name="テキスト ボックス 5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4" name="直線コネクタ 5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5" name="テキスト ボックス 5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29" name="直線コネクタ 528"/>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0"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1" name="直線コネクタ 530"/>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32"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33" name="直線コネクタ 532"/>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34"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35" name="フローチャート : 判断 534"/>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36" name="フローチャート : 判断 535"/>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166370</xdr:rowOff>
    </xdr:from>
    <xdr:to>
      <xdr:col>31</xdr:col>
      <xdr:colOff>85725</xdr:colOff>
      <xdr:row>103</xdr:row>
      <xdr:rowOff>96520</xdr:rowOff>
    </xdr:to>
    <xdr:sp macro="" textlink="">
      <xdr:nvSpPr>
        <xdr:cNvPr id="542" name="円/楕円 541"/>
        <xdr:cNvSpPr/>
      </xdr:nvSpPr>
      <xdr:spPr>
        <a:xfrm>
          <a:off x="21272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45738</xdr:rowOff>
    </xdr:from>
    <xdr:ext cx="469744" cy="259045"/>
    <xdr:sp macro="" textlink="">
      <xdr:nvSpPr>
        <xdr:cNvPr id="543" name="n_1aveValue【公民館】&#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113047</xdr:rowOff>
    </xdr:from>
    <xdr:ext cx="469744" cy="259045"/>
    <xdr:sp macro="" textlink="">
      <xdr:nvSpPr>
        <xdr:cNvPr id="544" name="n_1mainValue【公民館】&#10;一人当たり面積"/>
        <xdr:cNvSpPr txBox="1"/>
      </xdr:nvSpPr>
      <xdr:spPr>
        <a:xfrm>
          <a:off x="210757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有形固定資産減価償却率については、ほとんどの類型で類似団体平均を下回っていますが、保育所については、類似団体平均を上回っています。本町が所有する保育所の建設年はそれぞれ、桜ヶ台保育所（</a:t>
          </a:r>
          <a:r>
            <a:rPr kumimoji="1" lang="en-US" altLang="ja-JP" sz="1100">
              <a:solidFill>
                <a:schemeClr val="dk1"/>
              </a:solidFill>
              <a:effectLst/>
              <a:latin typeface="+mn-lt"/>
              <a:ea typeface="+mn-ea"/>
              <a:cs typeface="+mn-cs"/>
            </a:rPr>
            <a:t>H8</a:t>
          </a:r>
          <a:r>
            <a:rPr kumimoji="1" lang="ja-JP" altLang="ja-JP" sz="1100">
              <a:solidFill>
                <a:schemeClr val="dk1"/>
              </a:solidFill>
              <a:effectLst/>
              <a:latin typeface="+mn-lt"/>
              <a:ea typeface="+mn-ea"/>
              <a:cs typeface="+mn-cs"/>
            </a:rPr>
            <a:t>）、来島保育所（</a:t>
          </a:r>
          <a:r>
            <a:rPr kumimoji="1" lang="en-US" altLang="ja-JP" sz="1100">
              <a:solidFill>
                <a:schemeClr val="dk1"/>
              </a:solidFill>
              <a:effectLst/>
              <a:latin typeface="+mn-lt"/>
              <a:ea typeface="+mn-ea"/>
              <a:cs typeface="+mn-cs"/>
            </a:rPr>
            <a:t>S62</a:t>
          </a:r>
          <a:r>
            <a:rPr kumimoji="1" lang="ja-JP" altLang="ja-JP" sz="1100">
              <a:solidFill>
                <a:schemeClr val="dk1"/>
              </a:solidFill>
              <a:effectLst/>
              <a:latin typeface="+mn-lt"/>
              <a:ea typeface="+mn-ea"/>
              <a:cs typeface="+mn-cs"/>
            </a:rPr>
            <a:t>）、さつき保育所（</a:t>
          </a:r>
          <a:r>
            <a:rPr kumimoji="1" lang="en-US" altLang="ja-JP" sz="1100">
              <a:solidFill>
                <a:schemeClr val="dk1"/>
              </a:solidFill>
              <a:effectLst/>
              <a:latin typeface="+mn-lt"/>
              <a:ea typeface="+mn-ea"/>
              <a:cs typeface="+mn-cs"/>
            </a:rPr>
            <a:t>S58</a:t>
          </a:r>
          <a:r>
            <a:rPr kumimoji="1" lang="ja-JP" altLang="ja-JP" sz="1100">
              <a:solidFill>
                <a:schemeClr val="dk1"/>
              </a:solidFill>
              <a:effectLst/>
              <a:latin typeface="+mn-lt"/>
              <a:ea typeface="+mn-ea"/>
              <a:cs typeface="+mn-cs"/>
            </a:rPr>
            <a:t>）、赤名保育所（</a:t>
          </a:r>
          <a:r>
            <a:rPr kumimoji="1" lang="en-US" altLang="ja-JP" sz="1100">
              <a:solidFill>
                <a:schemeClr val="dk1"/>
              </a:solidFill>
              <a:effectLst/>
              <a:latin typeface="+mn-lt"/>
              <a:ea typeface="+mn-ea"/>
              <a:cs typeface="+mn-cs"/>
            </a:rPr>
            <a:t>S56</a:t>
          </a:r>
          <a:r>
            <a:rPr kumimoji="1" lang="ja-JP" altLang="ja-JP" sz="1100">
              <a:solidFill>
                <a:schemeClr val="dk1"/>
              </a:solidFill>
              <a:effectLst/>
              <a:latin typeface="+mn-lt"/>
              <a:ea typeface="+mn-ea"/>
              <a:cs typeface="+mn-cs"/>
            </a:rPr>
            <a:t>）となっており、平成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年度には４施設中３施設が建設後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年を経過することになり、計画的な更新が必要であると考えています。一人当たり有形固定資産（償却資産）額については、橋梁・トンネルにつ</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て、類似団体平均と比較して特に高くなっています</a:t>
          </a:r>
          <a:r>
            <a:rPr kumimoji="1" lang="ja-JP" altLang="en-US" sz="1100">
              <a:solidFill>
                <a:schemeClr val="dk1"/>
              </a:solidFill>
              <a:effectLst/>
              <a:latin typeface="+mn-lt"/>
              <a:ea typeface="+mn-ea"/>
              <a:cs typeface="+mn-cs"/>
            </a:rPr>
            <a:t>が、中山間地域であることから河川が多く、それに伴って橋梁も多くなっていることなどが要因として考えられます。</a:t>
          </a:r>
          <a:endParaRPr kumimoji="1" lang="en-US" altLang="ja-JP" sz="11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5,083
5,050
242.88
8,210,290
8,093,353
80,604
4,165,509
9,732,107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61</xdr:row>
      <xdr:rowOff>6858</xdr:rowOff>
    </xdr:to>
    <xdr:cxnSp macro="">
      <xdr:nvCxnSpPr>
        <xdr:cNvPr id="71" name="直線コネクタ 70"/>
        <xdr:cNvCxnSpPr/>
      </xdr:nvCxnSpPr>
      <xdr:spPr>
        <a:xfrm flipV="1">
          <a:off x="4634865" y="960120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10685</xdr:rowOff>
    </xdr:from>
    <xdr:ext cx="405111" cy="259045"/>
    <xdr:sp macro="" textlink="">
      <xdr:nvSpPr>
        <xdr:cNvPr id="72" name="【体育館・プール】&#10;有形固定資産減価償却率最小値テキスト"/>
        <xdr:cNvSpPr txBox="1"/>
      </xdr:nvSpPr>
      <xdr:spPr>
        <a:xfrm>
          <a:off x="4724400" y="1046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61</xdr:row>
      <xdr:rowOff>6858</xdr:rowOff>
    </xdr:from>
    <xdr:to>
      <xdr:col>6</xdr:col>
      <xdr:colOff>600075</xdr:colOff>
      <xdr:row>61</xdr:row>
      <xdr:rowOff>6858</xdr:rowOff>
    </xdr:to>
    <xdr:cxnSp macro="">
      <xdr:nvCxnSpPr>
        <xdr:cNvPr id="73" name="直線コネクタ 72"/>
        <xdr:cNvCxnSpPr/>
      </xdr:nvCxnSpPr>
      <xdr:spPr>
        <a:xfrm>
          <a:off x="4546600" y="1046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69744" cy="259045"/>
    <xdr:sp macro="" textlink="">
      <xdr:nvSpPr>
        <xdr:cNvPr id="74" name="【体育館・プール】&#10;有形固定資産減価償却率最大値テキスト"/>
        <xdr:cNvSpPr txBox="1"/>
      </xdr:nvSpPr>
      <xdr:spPr>
        <a:xfrm>
          <a:off x="4724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75" name="直線コネクタ 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37355</xdr:rowOff>
    </xdr:from>
    <xdr:ext cx="405111" cy="259045"/>
    <xdr:sp macro="" textlink="">
      <xdr:nvSpPr>
        <xdr:cNvPr id="76" name="【体育館・プール】&#10;有形固定資産減価償却率平均値テキスト"/>
        <xdr:cNvSpPr txBox="1"/>
      </xdr:nvSpPr>
      <xdr:spPr>
        <a:xfrm>
          <a:off x="4724400" y="1015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77" name="フローチャート : 判断 76"/>
        <xdr:cNvSpPr/>
      </xdr:nvSpPr>
      <xdr:spPr>
        <a:xfrm>
          <a:off x="45847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xdr:rowOff>
    </xdr:from>
    <xdr:to>
      <xdr:col>5</xdr:col>
      <xdr:colOff>409575</xdr:colOff>
      <xdr:row>60</xdr:row>
      <xdr:rowOff>112522</xdr:rowOff>
    </xdr:to>
    <xdr:sp macro="" textlink="">
      <xdr:nvSpPr>
        <xdr:cNvPr id="78" name="フローチャート : 判断 77"/>
        <xdr:cNvSpPr/>
      </xdr:nvSpPr>
      <xdr:spPr>
        <a:xfrm>
          <a:off x="3746500" y="1029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129049</xdr:rowOff>
    </xdr:from>
    <xdr:ext cx="405111" cy="259045"/>
    <xdr:sp macro="" textlink="">
      <xdr:nvSpPr>
        <xdr:cNvPr id="79" name="n_1aveValue【体育館・プール】&#10;有形固定資産減価償却率"/>
        <xdr:cNvSpPr txBox="1"/>
      </xdr:nvSpPr>
      <xdr:spPr>
        <a:xfrm>
          <a:off x="3582043"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47498</xdr:rowOff>
    </xdr:from>
    <xdr:to>
      <xdr:col>5</xdr:col>
      <xdr:colOff>409575</xdr:colOff>
      <xdr:row>63</xdr:row>
      <xdr:rowOff>149098</xdr:rowOff>
    </xdr:to>
    <xdr:sp macro="" textlink="">
      <xdr:nvSpPr>
        <xdr:cNvPr id="85" name="円/楕円 84"/>
        <xdr:cNvSpPr/>
      </xdr:nvSpPr>
      <xdr:spPr>
        <a:xfrm>
          <a:off x="3746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140225</xdr:rowOff>
    </xdr:from>
    <xdr:ext cx="405111" cy="259045"/>
    <xdr:sp macro="" textlink="">
      <xdr:nvSpPr>
        <xdr:cNvPr id="86" name="n_1mainValue【体育館・プール】&#10;有形固定資産減価償却率"/>
        <xdr:cNvSpPr txBox="1"/>
      </xdr:nvSpPr>
      <xdr:spPr>
        <a:xfrm>
          <a:off x="3582043"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7" name="直線コネクタ 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8" name="テキスト ボックス 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9" name="直線コネクタ 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0" name="テキスト ボックス 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1" name="直線コネクタ 1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2" name="テキスト ボックス 1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3" name="直線コネクタ 1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4" name="テキスト ボックス 1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5" name="直線コネクタ 1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6" name="テキスト ボックス 1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0" name="直線コネクタ 109"/>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1"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2" name="直線コネクタ 111"/>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3"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4" name="直線コネクタ 113"/>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5"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6" name="フローチャート : 判断 115"/>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7" name="フローチャート : 判断 116"/>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18"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163830</xdr:rowOff>
    </xdr:from>
    <xdr:to>
      <xdr:col>14</xdr:col>
      <xdr:colOff>79375</xdr:colOff>
      <xdr:row>61</xdr:row>
      <xdr:rowOff>93980</xdr:rowOff>
    </xdr:to>
    <xdr:sp macro="" textlink="">
      <xdr:nvSpPr>
        <xdr:cNvPr id="124" name="円/楕円 123"/>
        <xdr:cNvSpPr/>
      </xdr:nvSpPr>
      <xdr:spPr>
        <a:xfrm>
          <a:off x="95885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85107</xdr:rowOff>
    </xdr:from>
    <xdr:ext cx="469744" cy="259045"/>
    <xdr:sp macro="" textlink="">
      <xdr:nvSpPr>
        <xdr:cNvPr id="125" name="n_1mainValue【体育館・プール】&#10;一人当たり面積"/>
        <xdr:cNvSpPr txBox="1"/>
      </xdr:nvSpPr>
      <xdr:spPr>
        <a:xfrm>
          <a:off x="9391727"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6" name="テキスト ボックス 1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7" name="直線コネクタ 1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8" name="テキスト ボックス 1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9" name="直線コネクタ 1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0" name="テキスト ボックス 1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1" name="直線コネクタ 1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2" name="テキスト ボックス 1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3" name="直線コネクタ 1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4" name="テキスト ボックス 1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5" name="直線コネクタ 1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6" name="テキスト ボックス 1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8" name="テキスト ボックス 1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0" name="直線コネクタ 149"/>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1"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2" name="直線コネクタ 151"/>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3"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4" name="直線コネクタ 1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5"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6" name="フローチャート : 判断 15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7" name="フローチャート : 判断 156"/>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158"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9" name="テキスト ボックス 1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0" name="テキスト ボックス 1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1" name="テキスト ボックス 1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2" name="テキスト ボックス 1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3" name="テキスト ボックス 1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162561</xdr:rowOff>
    </xdr:from>
    <xdr:to>
      <xdr:col>5</xdr:col>
      <xdr:colOff>409575</xdr:colOff>
      <xdr:row>84</xdr:row>
      <xdr:rowOff>92711</xdr:rowOff>
    </xdr:to>
    <xdr:sp macro="" textlink="">
      <xdr:nvSpPr>
        <xdr:cNvPr id="164" name="円/楕円 163"/>
        <xdr:cNvSpPr/>
      </xdr:nvSpPr>
      <xdr:spPr>
        <a:xfrm>
          <a:off x="3746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83838</xdr:rowOff>
    </xdr:from>
    <xdr:ext cx="405111" cy="259045"/>
    <xdr:sp macro="" textlink="">
      <xdr:nvSpPr>
        <xdr:cNvPr id="165" name="n_1mainValue【福祉施設】&#10;有形固定資産減価償却率"/>
        <xdr:cNvSpPr txBox="1"/>
      </xdr:nvSpPr>
      <xdr:spPr>
        <a:xfrm>
          <a:off x="3582043"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6" name="直線コネクタ 17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7" name="テキスト ボックス 17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8" name="直線コネクタ 17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9" name="テキスト ボックス 17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0" name="直線コネクタ 17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1" name="テキスト ボックス 18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2" name="直線コネクタ 18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3" name="テキスト ボックス 18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7" name="直線コネクタ 186"/>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88"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89" name="直線コネクタ 188"/>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0"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1" name="直線コネクタ 190"/>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2"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3" name="フローチャート : 判断 192"/>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4" name="フローチャート : 判断 193"/>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73626</xdr:rowOff>
    </xdr:from>
    <xdr:ext cx="469744" cy="259045"/>
    <xdr:sp macro="" textlink="">
      <xdr:nvSpPr>
        <xdr:cNvPr id="195" name="n_1aveValue【福祉施設】&#10;一人当たり面積"/>
        <xdr:cNvSpPr txBox="1"/>
      </xdr:nvSpPr>
      <xdr:spPr>
        <a:xfrm>
          <a:off x="9391727" y="144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102972</xdr:rowOff>
    </xdr:from>
    <xdr:to>
      <xdr:col>14</xdr:col>
      <xdr:colOff>79375</xdr:colOff>
      <xdr:row>84</xdr:row>
      <xdr:rowOff>33122</xdr:rowOff>
    </xdr:to>
    <xdr:sp macro="" textlink="">
      <xdr:nvSpPr>
        <xdr:cNvPr id="201" name="円/楕円 200"/>
        <xdr:cNvSpPr/>
      </xdr:nvSpPr>
      <xdr:spPr>
        <a:xfrm>
          <a:off x="9588500" y="143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49649</xdr:rowOff>
    </xdr:from>
    <xdr:ext cx="469744" cy="259045"/>
    <xdr:sp macro="" textlink="">
      <xdr:nvSpPr>
        <xdr:cNvPr id="202" name="n_1mainValue【福祉施設】&#10;一人当たり面積"/>
        <xdr:cNvSpPr txBox="1"/>
      </xdr:nvSpPr>
      <xdr:spPr>
        <a:xfrm>
          <a:off x="9391727" y="1410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2" name="正方形/長方形 2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3" name="正方形/長方形 2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4" name="正方形/長方形 2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5" name="正方形/長方形 2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6" name="正方形/長方形 2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7" name="正方形/長方形 2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7" name="正方形/長方形 2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8" name="正方形/長方形 2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9" name="正方形/長方形 2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0" name="正方形/長方形 2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1" name="正方形/長方形 2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2" name="正方形/長方形 2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3" name="正方形/長方形 2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4" name="正方形/長方形 23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3" name="テキスト ボックス 2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4" name="直線コネクタ 2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5" name="テキスト ボックス 2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6" name="直線コネクタ 24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7" name="テキスト ボックス 24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8" name="直線コネクタ 24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9" name="テキスト ボックス 24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0" name="直線コネクタ 24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1" name="テキスト ボックス 25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2" name="直線コネクタ 25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3" name="テキスト ボックス 25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4" name="直線コネクタ 2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5" name="テキスト ボックス 2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257" name="直線コネクタ 256"/>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258"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59" name="直線コネクタ 25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260"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261" name="直線コネクタ 260"/>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262"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263" name="フローチャート : 判断 262"/>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264" name="フローチャート : 判断 263"/>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167911</xdr:rowOff>
    </xdr:from>
    <xdr:ext cx="405111" cy="259045"/>
    <xdr:sp macro="" textlink="">
      <xdr:nvSpPr>
        <xdr:cNvPr id="265" name="n_1aveValue【保健センター・保健所】&#10;有形固定資産減価償却率"/>
        <xdr:cNvSpPr txBox="1"/>
      </xdr:nvSpPr>
      <xdr:spPr>
        <a:xfrm>
          <a:off x="15266043" y="1045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6" name="テキスト ボックス 2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7" name="テキスト ボックス 2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8" name="テキスト ボックス 2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9" name="テキスト ボックス 2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0" name="テキスト ボックス 2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26924</xdr:rowOff>
    </xdr:from>
    <xdr:to>
      <xdr:col>22</xdr:col>
      <xdr:colOff>415925</xdr:colOff>
      <xdr:row>64</xdr:row>
      <xdr:rowOff>128524</xdr:rowOff>
    </xdr:to>
    <xdr:sp macro="" textlink="">
      <xdr:nvSpPr>
        <xdr:cNvPr id="271" name="円/楕円 270"/>
        <xdr:cNvSpPr/>
      </xdr:nvSpPr>
      <xdr:spPr>
        <a:xfrm>
          <a:off x="15430500" y="10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119651</xdr:rowOff>
    </xdr:from>
    <xdr:ext cx="405111" cy="259045"/>
    <xdr:sp macro="" textlink="">
      <xdr:nvSpPr>
        <xdr:cNvPr id="272" name="n_1mainValue【保健センター・保健所】&#10;有形固定資産減価償却率"/>
        <xdr:cNvSpPr txBox="1"/>
      </xdr:nvSpPr>
      <xdr:spPr>
        <a:xfrm>
          <a:off x="15266043" y="1109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3" name="正方形/長方形 2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4" name="正方形/長方形 2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5" name="正方形/長方形 2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6" name="正方形/長方形 2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7" name="正方形/長方形 2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8" name="正方形/長方形 2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9" name="正方形/長方形 2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0" name="正方形/長方形 2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1" name="テキスト ボックス 2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2" name="直線コネクタ 2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83" name="直線コネクタ 2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4" name="テキスト ボックス 2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85" name="直線コネクタ 2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6" name="テキスト ボックス 2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87" name="直線コネクタ 2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88" name="テキスト ボックス 2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89" name="直線コネクタ 2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0" name="テキスト ボックス 2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1" name="直線コネクタ 2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2" name="テキスト ボックス 2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3" name="直線コネクタ 2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4" name="テキスト ボックス 2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5" name="直線コネクタ 2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6" name="テキスト ボックス 2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298" name="直線コネクタ 297"/>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299"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00" name="直線コネクタ 299"/>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01"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02" name="直線コネクタ 301"/>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03"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04" name="フローチャート : 判断 303"/>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05" name="フローチャート : 判断 304"/>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69686</xdr:rowOff>
    </xdr:from>
    <xdr:ext cx="469744" cy="259045"/>
    <xdr:sp macro="" textlink="">
      <xdr:nvSpPr>
        <xdr:cNvPr id="306" name="n_1aveValue【保健センター・保健所】&#10;一人当たり面積"/>
        <xdr:cNvSpPr txBox="1"/>
      </xdr:nvSpPr>
      <xdr:spPr>
        <a:xfrm>
          <a:off x="210757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7" name="テキスト ボックス 3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8" name="テキスト ボックス 3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9" name="テキスト ボックス 3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0" name="テキスト ボックス 3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1" name="テキスト ボックス 3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140244</xdr:rowOff>
    </xdr:from>
    <xdr:to>
      <xdr:col>31</xdr:col>
      <xdr:colOff>85725</xdr:colOff>
      <xdr:row>58</xdr:row>
      <xdr:rowOff>70394</xdr:rowOff>
    </xdr:to>
    <xdr:sp macro="" textlink="">
      <xdr:nvSpPr>
        <xdr:cNvPr id="312" name="円/楕円 311"/>
        <xdr:cNvSpPr/>
      </xdr:nvSpPr>
      <xdr:spPr>
        <a:xfrm>
          <a:off x="21272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86921</xdr:rowOff>
    </xdr:from>
    <xdr:ext cx="469744" cy="259045"/>
    <xdr:sp macro="" textlink="">
      <xdr:nvSpPr>
        <xdr:cNvPr id="313" name="n_1mainValue【保健センター・保健所】&#10;一人当たり面積"/>
        <xdr:cNvSpPr txBox="1"/>
      </xdr:nvSpPr>
      <xdr:spPr>
        <a:xfrm>
          <a:off x="210757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4" name="正方形/長方形 3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5" name="正方形/長方形 3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6" name="正方形/長方形 3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7" name="正方形/長方形 3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8" name="正方形/長方形 3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9" name="正方形/長方形 3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0" name="正方形/長方形 3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1" name="正方形/長方形 3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2" name="正方形/長方形 3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3" name="正方形/長方形 3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4" name="正方形/長方形 3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5" name="正方形/長方形 3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6" name="正方形/長方形 3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7" name="正方形/長方形 3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8" name="正方形/長方形 3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9" name="正方形/長方形 3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0" name="正方形/長方形 3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1" name="正方形/長方形 3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2" name="正方形/長方形 3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3" name="正方形/長方形 3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4" name="正方形/長方形 3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5" name="正方形/長方形 3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6" name="正方形/長方形 3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7" name="正方形/長方形 3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8" name="テキスト ボックス 3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9" name="直線コネクタ 3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0" name="テキスト ボックス 33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1" name="直線コネクタ 3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2" name="テキスト ボックス 34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3" name="直線コネクタ 3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4" name="テキスト ボックス 3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5" name="直線コネクタ 3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6" name="テキスト ボックス 3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7" name="直線コネクタ 3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8" name="テキスト ボックス 3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9" name="直線コネクタ 3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0" name="テキスト ボックス 34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1" name="直線コネクタ 3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2" name="テキスト ボックス 3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354" name="直線コネクタ 353"/>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355"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356" name="直線コネクタ 355"/>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357"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358" name="直線コネクタ 35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359"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360" name="フローチャート : 判断 35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361" name="フローチャート : 判断 360"/>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362"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3" name="テキスト ボックス 3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4" name="テキスト ボックス 3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5" name="テキスト ボックス 3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6" name="テキスト ボックス 3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7" name="テキスト ボックス 3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15875</xdr:rowOff>
    </xdr:from>
    <xdr:to>
      <xdr:col>22</xdr:col>
      <xdr:colOff>415925</xdr:colOff>
      <xdr:row>104</xdr:row>
      <xdr:rowOff>117475</xdr:rowOff>
    </xdr:to>
    <xdr:sp macro="" textlink="">
      <xdr:nvSpPr>
        <xdr:cNvPr id="368" name="円/楕円 367"/>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134002</xdr:rowOff>
    </xdr:from>
    <xdr:ext cx="405111" cy="259045"/>
    <xdr:sp macro="" textlink="">
      <xdr:nvSpPr>
        <xdr:cNvPr id="369" name="n_1mainValue【庁舎】&#10;有形固定資産減価償却率"/>
        <xdr:cNvSpPr txBox="1"/>
      </xdr:nvSpPr>
      <xdr:spPr>
        <a:xfrm>
          <a:off x="15266043"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0" name="正方形/長方形 3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1" name="正方形/長方形 3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2" name="正方形/長方形 3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3" name="正方形/長方形 3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4" name="正方形/長方形 3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5" name="正方形/長方形 3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6" name="正方形/長方形 3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7" name="正方形/長方形 3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8" name="テキスト ボックス 3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9" name="直線コネクタ 3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0" name="テキスト ボックス 3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81" name="直線コネクタ 3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2" name="テキスト ボックス 3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3" name="直線コネクタ 3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4" name="テキスト ボックス 3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5" name="直線コネクタ 3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6" name="テキスト ボックス 3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7" name="直線コネクタ 3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88" name="テキスト ボックス 3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9" name="直線コネクタ 3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0" name="テキスト ボックス 3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1" name="直線コネクタ 3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2" name="テキスト ボックス 3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3" name="直線コネクタ 3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4" name="テキスト ボックス 3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396" name="直線コネクタ 395"/>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397"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398" name="直線コネクタ 397"/>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399"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00" name="直線コネクタ 399"/>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01"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02" name="フローチャート : 判断 401"/>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03" name="フローチャート : 判断 402"/>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04"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5" name="テキスト ボックス 4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6" name="テキスト ボックス 4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7" name="テキスト ボックス 4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8" name="テキスト ボックス 4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9" name="テキスト ボックス 4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51526</xdr:rowOff>
    </xdr:from>
    <xdr:to>
      <xdr:col>31</xdr:col>
      <xdr:colOff>85725</xdr:colOff>
      <xdr:row>107</xdr:row>
      <xdr:rowOff>153126</xdr:rowOff>
    </xdr:to>
    <xdr:sp macro="" textlink="">
      <xdr:nvSpPr>
        <xdr:cNvPr id="410" name="円/楕円 409"/>
        <xdr:cNvSpPr/>
      </xdr:nvSpPr>
      <xdr:spPr>
        <a:xfrm>
          <a:off x="2127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144253</xdr:rowOff>
    </xdr:from>
    <xdr:ext cx="469744" cy="259045"/>
    <xdr:sp macro="" textlink="">
      <xdr:nvSpPr>
        <xdr:cNvPr id="411" name="n_1mainValue【庁舎】&#10;一人当たり面積"/>
        <xdr:cNvSpPr txBox="1"/>
      </xdr:nvSpPr>
      <xdr:spPr>
        <a:xfrm>
          <a:off x="210757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2" name="正方形/長方形 4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3" name="正方形/長方形 4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4" name="テキスト ボックス 4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年度において、有形固定資産減価償却率については、ほとんどの類型で類似団体平均を下回っていますが、庁舎については、わずかではありますが類似団体平均を上回っています。しかし、平成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年度に新庁舎の建設が完了したため、指標は改善すると見込んでいます。</a:t>
          </a:r>
          <a:endParaRPr lang="ja-JP" altLang="ja-JP" sz="1400">
            <a:effectLst/>
          </a:endParaRPr>
        </a:p>
        <a:p>
          <a:r>
            <a:rPr kumimoji="1" lang="ja-JP" altLang="ja-JP" sz="1100">
              <a:solidFill>
                <a:schemeClr val="dk1"/>
              </a:solidFill>
              <a:effectLst/>
              <a:latin typeface="+mn-lt"/>
              <a:ea typeface="+mn-ea"/>
              <a:cs typeface="+mn-cs"/>
            </a:rPr>
            <a:t>　一人当たり面積については、ほとんどの類型で類似団体平均を下回っていますが、保健センターについては、類似団体平均を上回っています。保健センターは基幹支所としての機能や、町民の健康増進や介護予防活動など、住民利用の機会も多くある施設であるため、適切な規模であると考え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8210290</v>
      </c>
      <c r="BO4" s="411"/>
      <c r="BP4" s="411"/>
      <c r="BQ4" s="411"/>
      <c r="BR4" s="411"/>
      <c r="BS4" s="411"/>
      <c r="BT4" s="411"/>
      <c r="BU4" s="412"/>
      <c r="BV4" s="410">
        <v>8928438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1.9</v>
      </c>
      <c r="CU4" s="588"/>
      <c r="CV4" s="588"/>
      <c r="CW4" s="588"/>
      <c r="CX4" s="588"/>
      <c r="CY4" s="588"/>
      <c r="CZ4" s="588"/>
      <c r="DA4" s="589"/>
      <c r="DB4" s="587">
        <v>2.8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8093353</v>
      </c>
      <c r="BO5" s="416"/>
      <c r="BP5" s="416"/>
      <c r="BQ5" s="416"/>
      <c r="BR5" s="416"/>
      <c r="BS5" s="416"/>
      <c r="BT5" s="416"/>
      <c r="BU5" s="417"/>
      <c r="BV5" s="415">
        <v>8771503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92.4</v>
      </c>
      <c r="CU5" s="386"/>
      <c r="CV5" s="386"/>
      <c r="CW5" s="386"/>
      <c r="CX5" s="386"/>
      <c r="CY5" s="386"/>
      <c r="CZ5" s="386"/>
      <c r="DA5" s="387"/>
      <c r="DB5" s="385">
        <v>88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116937</v>
      </c>
      <c r="BO6" s="416"/>
      <c r="BP6" s="416"/>
      <c r="BQ6" s="416"/>
      <c r="BR6" s="416"/>
      <c r="BS6" s="416"/>
      <c r="BT6" s="416"/>
      <c r="BU6" s="417"/>
      <c r="BV6" s="415">
        <v>156935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95.9</v>
      </c>
      <c r="CU6" s="562"/>
      <c r="CV6" s="562"/>
      <c r="CW6" s="562"/>
      <c r="CX6" s="562"/>
      <c r="CY6" s="562"/>
      <c r="CZ6" s="562"/>
      <c r="DA6" s="563"/>
      <c r="DB6" s="561">
        <v>92.4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36333</v>
      </c>
      <c r="BO7" s="416"/>
      <c r="BP7" s="416"/>
      <c r="BQ7" s="416"/>
      <c r="BR7" s="416"/>
      <c r="BS7" s="416"/>
      <c r="BT7" s="416"/>
      <c r="BU7" s="417"/>
      <c r="BV7" s="415">
        <v>36551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4165509</v>
      </c>
      <c r="CU7" s="416"/>
      <c r="CV7" s="416"/>
      <c r="CW7" s="416"/>
      <c r="CX7" s="416"/>
      <c r="CY7" s="416"/>
      <c r="CZ7" s="416"/>
      <c r="DA7" s="417"/>
      <c r="DB7" s="415">
        <v>4339764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80604</v>
      </c>
      <c r="BO8" s="416"/>
      <c r="BP8" s="416"/>
      <c r="BQ8" s="416"/>
      <c r="BR8" s="416"/>
      <c r="BS8" s="416"/>
      <c r="BT8" s="416"/>
      <c r="BU8" s="417"/>
      <c r="BV8" s="415">
        <v>120384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0.13</v>
      </c>
      <c r="CU8" s="525"/>
      <c r="CV8" s="525"/>
      <c r="CW8" s="525"/>
      <c r="CX8" s="525"/>
      <c r="CY8" s="525"/>
      <c r="CZ8" s="525"/>
      <c r="DA8" s="526"/>
      <c r="DB8" s="524">
        <v>0.13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5031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-39780</v>
      </c>
      <c r="BO9" s="416"/>
      <c r="BP9" s="416"/>
      <c r="BQ9" s="416"/>
      <c r="BR9" s="416"/>
      <c r="BS9" s="416"/>
      <c r="BT9" s="416"/>
      <c r="BU9" s="417"/>
      <c r="BV9" s="415">
        <v>68321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24.5</v>
      </c>
      <c r="CU9" s="386"/>
      <c r="CV9" s="386"/>
      <c r="CW9" s="386"/>
      <c r="CX9" s="386"/>
      <c r="CY9" s="386"/>
      <c r="CZ9" s="386"/>
      <c r="DA9" s="387"/>
      <c r="DB9" s="385">
        <v>26.5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5534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v>
      </c>
      <c r="BO10" s="416"/>
      <c r="BP10" s="416"/>
      <c r="BQ10" s="416"/>
      <c r="BR10" s="416"/>
      <c r="BS10" s="416"/>
      <c r="BT10" s="416"/>
      <c r="BU10" s="417"/>
      <c r="BV10" s="415">
        <v>66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213563</v>
      </c>
      <c r="BO11" s="416"/>
      <c r="BP11" s="416"/>
      <c r="BQ11" s="416"/>
      <c r="BR11" s="416"/>
      <c r="BS11" s="416"/>
      <c r="BT11" s="416"/>
      <c r="BU11" s="417"/>
      <c r="BV11" s="415">
        <v>342988</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5083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5050</v>
      </c>
      <c r="S13" s="517"/>
      <c r="T13" s="517"/>
      <c r="U13" s="517"/>
      <c r="V13" s="518"/>
      <c r="W13" s="504" t="s">
        <v>124</v>
      </c>
      <c r="X13" s="428"/>
      <c r="Y13" s="428"/>
      <c r="Z13" s="428"/>
      <c r="AA13" s="428"/>
      <c r="AB13" s="429"/>
      <c r="AC13" s="391">
        <v>621</v>
      </c>
      <c r="AD13" s="392"/>
      <c r="AE13" s="392"/>
      <c r="AF13" s="392"/>
      <c r="AG13" s="393"/>
      <c r="AH13" s="391">
        <v>588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173784</v>
      </c>
      <c r="BO13" s="416"/>
      <c r="BP13" s="416"/>
      <c r="BQ13" s="416"/>
      <c r="BR13" s="416"/>
      <c r="BS13" s="416"/>
      <c r="BT13" s="416"/>
      <c r="BU13" s="417"/>
      <c r="BV13" s="415">
        <v>411375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9.8000000000000007</v>
      </c>
      <c r="CU13" s="386"/>
      <c r="CV13" s="386"/>
      <c r="CW13" s="386"/>
      <c r="CX13" s="386"/>
      <c r="CY13" s="386"/>
      <c r="CZ13" s="386"/>
      <c r="DA13" s="387"/>
      <c r="DB13" s="385">
        <v>11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5162</v>
      </c>
      <c r="S14" s="517"/>
      <c r="T14" s="517"/>
      <c r="U14" s="517"/>
      <c r="V14" s="518"/>
      <c r="W14" s="519"/>
      <c r="X14" s="431"/>
      <c r="Y14" s="431"/>
      <c r="Z14" s="431"/>
      <c r="AA14" s="431"/>
      <c r="AB14" s="432"/>
      <c r="AC14" s="509">
        <v>23.4</v>
      </c>
      <c r="AD14" s="510"/>
      <c r="AE14" s="510"/>
      <c r="AF14" s="510"/>
      <c r="AG14" s="511"/>
      <c r="AH14" s="509">
        <v>21.3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47.7</v>
      </c>
      <c r="CU14" s="488"/>
      <c r="CV14" s="488"/>
      <c r="CW14" s="488"/>
      <c r="CX14" s="488"/>
      <c r="CY14" s="488"/>
      <c r="CZ14" s="488"/>
      <c r="DA14" s="489"/>
      <c r="DB14" s="520">
        <v>55.1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5132</v>
      </c>
      <c r="S15" s="517"/>
      <c r="T15" s="517"/>
      <c r="U15" s="517"/>
      <c r="V15" s="518"/>
      <c r="W15" s="504" t="s">
        <v>131</v>
      </c>
      <c r="X15" s="428"/>
      <c r="Y15" s="428"/>
      <c r="Z15" s="428"/>
      <c r="AA15" s="428"/>
      <c r="AB15" s="429"/>
      <c r="AC15" s="391">
        <v>521</v>
      </c>
      <c r="AD15" s="392"/>
      <c r="AE15" s="392"/>
      <c r="AF15" s="392"/>
      <c r="AG15" s="393"/>
      <c r="AH15" s="391">
        <v>588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526563</v>
      </c>
      <c r="BO15" s="411"/>
      <c r="BP15" s="411"/>
      <c r="BQ15" s="411"/>
      <c r="BR15" s="411"/>
      <c r="BS15" s="411"/>
      <c r="BT15" s="411"/>
      <c r="BU15" s="412"/>
      <c r="BV15" s="410">
        <v>505437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19.7</v>
      </c>
      <c r="AD16" s="510"/>
      <c r="AE16" s="510"/>
      <c r="AF16" s="510"/>
      <c r="AG16" s="511"/>
      <c r="AH16" s="509">
        <v>21.3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3771324</v>
      </c>
      <c r="BO16" s="416"/>
      <c r="BP16" s="416"/>
      <c r="BQ16" s="416"/>
      <c r="BR16" s="416"/>
      <c r="BS16" s="416"/>
      <c r="BT16" s="416"/>
      <c r="BU16" s="417"/>
      <c r="BV16" s="415">
        <v>3746033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1507</v>
      </c>
      <c r="AD17" s="392"/>
      <c r="AE17" s="392"/>
      <c r="AF17" s="392"/>
      <c r="AG17" s="393"/>
      <c r="AH17" s="391">
        <v>1584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649661</v>
      </c>
      <c r="BO17" s="416"/>
      <c r="BP17" s="416"/>
      <c r="BQ17" s="416"/>
      <c r="BR17" s="416"/>
      <c r="BS17" s="416"/>
      <c r="BT17" s="416"/>
      <c r="BU17" s="417"/>
      <c r="BV17" s="415">
        <v>622138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242.88</v>
      </c>
      <c r="M18" s="480"/>
      <c r="N18" s="480"/>
      <c r="O18" s="480"/>
      <c r="P18" s="480"/>
      <c r="Q18" s="480"/>
      <c r="R18" s="481"/>
      <c r="S18" s="481"/>
      <c r="T18" s="481"/>
      <c r="U18" s="481"/>
      <c r="V18" s="482"/>
      <c r="W18" s="496"/>
      <c r="X18" s="497"/>
      <c r="Y18" s="497"/>
      <c r="Z18" s="497"/>
      <c r="AA18" s="497"/>
      <c r="AB18" s="505"/>
      <c r="AC18" s="379">
        <v>56.9</v>
      </c>
      <c r="AD18" s="380"/>
      <c r="AE18" s="380"/>
      <c r="AF18" s="380"/>
      <c r="AG18" s="483"/>
      <c r="AH18" s="379">
        <v>57.4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3850954</v>
      </c>
      <c r="BO18" s="416"/>
      <c r="BP18" s="416"/>
      <c r="BQ18" s="416"/>
      <c r="BR18" s="416"/>
      <c r="BS18" s="416"/>
      <c r="BT18" s="416"/>
      <c r="BU18" s="417"/>
      <c r="BV18" s="415">
        <v>3841613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5045350</v>
      </c>
      <c r="BO19" s="416"/>
      <c r="BP19" s="416"/>
      <c r="BQ19" s="416"/>
      <c r="BR19" s="416"/>
      <c r="BS19" s="416"/>
      <c r="BT19" s="416"/>
      <c r="BU19" s="417"/>
      <c r="BV19" s="415">
        <v>5182844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1842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9732107</v>
      </c>
      <c r="BO23" s="416"/>
      <c r="BP23" s="416"/>
      <c r="BQ23" s="416"/>
      <c r="BR23" s="416"/>
      <c r="BS23" s="416"/>
      <c r="BT23" s="416"/>
      <c r="BU23" s="417"/>
      <c r="BV23" s="415">
        <v>9316111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7300</v>
      </c>
      <c r="R24" s="392"/>
      <c r="S24" s="392"/>
      <c r="T24" s="392"/>
      <c r="U24" s="392"/>
      <c r="V24" s="393"/>
      <c r="W24" s="457"/>
      <c r="X24" s="448"/>
      <c r="Y24" s="449"/>
      <c r="Z24" s="388" t="s">
        <v>155</v>
      </c>
      <c r="AA24" s="389"/>
      <c r="AB24" s="389"/>
      <c r="AC24" s="389"/>
      <c r="AD24" s="389"/>
      <c r="AE24" s="389"/>
      <c r="AF24" s="389"/>
      <c r="AG24" s="390"/>
      <c r="AH24" s="391">
        <v>88</v>
      </c>
      <c r="AI24" s="392"/>
      <c r="AJ24" s="392"/>
      <c r="AK24" s="392"/>
      <c r="AL24" s="393"/>
      <c r="AM24" s="391">
        <v>266640</v>
      </c>
      <c r="AN24" s="392"/>
      <c r="AO24" s="392"/>
      <c r="AP24" s="392"/>
      <c r="AQ24" s="392"/>
      <c r="AR24" s="393"/>
      <c r="AS24" s="391">
        <v>3030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7110044</v>
      </c>
      <c r="BO24" s="416"/>
      <c r="BP24" s="416"/>
      <c r="BQ24" s="416"/>
      <c r="BR24" s="416"/>
      <c r="BS24" s="416"/>
      <c r="BT24" s="416"/>
      <c r="BU24" s="417"/>
      <c r="BV24" s="415">
        <v>6900385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6200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79435</v>
      </c>
      <c r="BO25" s="411"/>
      <c r="BP25" s="411"/>
      <c r="BQ25" s="411"/>
      <c r="BR25" s="411"/>
      <c r="BS25" s="411"/>
      <c r="BT25" s="411"/>
      <c r="BU25" s="412"/>
      <c r="BV25" s="410">
        <v>79140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5600</v>
      </c>
      <c r="R26" s="392"/>
      <c r="S26" s="392"/>
      <c r="T26" s="392"/>
      <c r="U26" s="392"/>
      <c r="V26" s="393"/>
      <c r="W26" s="457"/>
      <c r="X26" s="448"/>
      <c r="Y26" s="449"/>
      <c r="Z26" s="388" t="s">
        <v>161</v>
      </c>
      <c r="AA26" s="470"/>
      <c r="AB26" s="470"/>
      <c r="AC26" s="470"/>
      <c r="AD26" s="470"/>
      <c r="AE26" s="470"/>
      <c r="AF26" s="470"/>
      <c r="AG26" s="471"/>
      <c r="AH26" s="391">
        <v>5</v>
      </c>
      <c r="AI26" s="392"/>
      <c r="AJ26" s="392"/>
      <c r="AK26" s="392"/>
      <c r="AL26" s="393"/>
      <c r="AM26" s="391">
        <v>17450</v>
      </c>
      <c r="AN26" s="392"/>
      <c r="AO26" s="392"/>
      <c r="AP26" s="392"/>
      <c r="AQ26" s="392"/>
      <c r="AR26" s="393"/>
      <c r="AS26" s="391">
        <v>3490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2980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116092</v>
      </c>
      <c r="BO27" s="419"/>
      <c r="BP27" s="419"/>
      <c r="BQ27" s="419"/>
      <c r="BR27" s="419"/>
      <c r="BS27" s="419"/>
      <c r="BT27" s="419"/>
      <c r="BU27" s="420"/>
      <c r="BV27" s="418">
        <v>116092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2460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620121</v>
      </c>
      <c r="BO28" s="411"/>
      <c r="BP28" s="411"/>
      <c r="BQ28" s="411"/>
      <c r="BR28" s="411"/>
      <c r="BS28" s="411"/>
      <c r="BT28" s="411"/>
      <c r="BU28" s="412"/>
      <c r="BV28" s="410">
        <v>620120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8</v>
      </c>
      <c r="M29" s="392"/>
      <c r="N29" s="392"/>
      <c r="O29" s="392"/>
      <c r="P29" s="393"/>
      <c r="Q29" s="391">
        <v>2050</v>
      </c>
      <c r="R29" s="392"/>
      <c r="S29" s="392"/>
      <c r="T29" s="392"/>
      <c r="U29" s="392"/>
      <c r="V29" s="393"/>
      <c r="W29" s="458"/>
      <c r="X29" s="459"/>
      <c r="Y29" s="460"/>
      <c r="Z29" s="388" t="s">
        <v>172</v>
      </c>
      <c r="AA29" s="389"/>
      <c r="AB29" s="389"/>
      <c r="AC29" s="389"/>
      <c r="AD29" s="389"/>
      <c r="AE29" s="389"/>
      <c r="AF29" s="389"/>
      <c r="AG29" s="390"/>
      <c r="AH29" s="391">
        <v>89</v>
      </c>
      <c r="AI29" s="392"/>
      <c r="AJ29" s="392"/>
      <c r="AK29" s="392"/>
      <c r="AL29" s="393"/>
      <c r="AM29" s="391">
        <v>270167</v>
      </c>
      <c r="AN29" s="392"/>
      <c r="AO29" s="392"/>
      <c r="AP29" s="392"/>
      <c r="AQ29" s="392"/>
      <c r="AR29" s="393"/>
      <c r="AS29" s="391">
        <v>3036</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953582</v>
      </c>
      <c r="BO29" s="416"/>
      <c r="BP29" s="416"/>
      <c r="BQ29" s="416"/>
      <c r="BR29" s="416"/>
      <c r="BS29" s="416"/>
      <c r="BT29" s="416"/>
      <c r="BU29" s="417"/>
      <c r="BV29" s="415">
        <v>931028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1798107</v>
      </c>
      <c r="BO30" s="419"/>
      <c r="BP30" s="419"/>
      <c r="BQ30" s="419"/>
      <c r="BR30" s="419"/>
      <c r="BS30" s="419"/>
      <c r="BT30" s="419"/>
      <c r="BU30" s="420"/>
      <c r="BV30" s="418">
        <v>1837384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飯南病院事業会計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雲南広域連合（消防分）</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後期高齢者医療事業会計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下水道事業会計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雲南広域連合（環境衛生分）</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介護サービス事業特別会計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雲南市・飯南町事務組合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506791</v>
      </c>
      <c r="S5" s="671"/>
      <c r="T5" s="671"/>
      <c r="U5" s="671"/>
      <c r="V5" s="671"/>
      <c r="W5" s="671"/>
      <c r="X5" s="671"/>
      <c r="Y5" s="718"/>
      <c r="Z5" s="731">
        <v>6.2</v>
      </c>
      <c r="AA5" s="731"/>
      <c r="AB5" s="731"/>
      <c r="AC5" s="731"/>
      <c r="AD5" s="732">
        <v>464134</v>
      </c>
      <c r="AE5" s="732"/>
      <c r="AF5" s="732"/>
      <c r="AG5" s="732"/>
      <c r="AH5" s="732"/>
      <c r="AI5" s="732"/>
      <c r="AJ5" s="732"/>
      <c r="AK5" s="732"/>
      <c r="AL5" s="719">
        <v>11.6</v>
      </c>
      <c r="AM5" s="688"/>
      <c r="AN5" s="688"/>
      <c r="AO5" s="720"/>
      <c r="AP5" s="707" t="s">
        <v>211</v>
      </c>
      <c r="AQ5" s="708"/>
      <c r="AR5" s="708"/>
      <c r="AS5" s="708"/>
      <c r="AT5" s="708"/>
      <c r="AU5" s="708"/>
      <c r="AV5" s="708"/>
      <c r="AW5" s="708"/>
      <c r="AX5" s="708"/>
      <c r="AY5" s="708"/>
      <c r="AZ5" s="708"/>
      <c r="BA5" s="708"/>
      <c r="BB5" s="708"/>
      <c r="BC5" s="708"/>
      <c r="BD5" s="708"/>
      <c r="BE5" s="708"/>
      <c r="BF5" s="709"/>
      <c r="BG5" s="620">
        <v>506791</v>
      </c>
      <c r="BH5" s="621"/>
      <c r="BI5" s="621"/>
      <c r="BJ5" s="621"/>
      <c r="BK5" s="621"/>
      <c r="BL5" s="621"/>
      <c r="BM5" s="621"/>
      <c r="BN5" s="622"/>
      <c r="BO5" s="673">
        <v>100</v>
      </c>
      <c r="BP5" s="673"/>
      <c r="BQ5" s="673"/>
      <c r="BR5" s="673"/>
      <c r="BS5" s="674">
        <v>42657</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75249</v>
      </c>
      <c r="S6" s="621"/>
      <c r="T6" s="621"/>
      <c r="U6" s="621"/>
      <c r="V6" s="621"/>
      <c r="W6" s="621"/>
      <c r="X6" s="621"/>
      <c r="Y6" s="622"/>
      <c r="Z6" s="673">
        <v>0.9</v>
      </c>
      <c r="AA6" s="673"/>
      <c r="AB6" s="673"/>
      <c r="AC6" s="673"/>
      <c r="AD6" s="674">
        <v>75249</v>
      </c>
      <c r="AE6" s="674"/>
      <c r="AF6" s="674"/>
      <c r="AG6" s="674"/>
      <c r="AH6" s="674"/>
      <c r="AI6" s="674"/>
      <c r="AJ6" s="674"/>
      <c r="AK6" s="674"/>
      <c r="AL6" s="643">
        <v>1.9</v>
      </c>
      <c r="AM6" s="675"/>
      <c r="AN6" s="675"/>
      <c r="AO6" s="676"/>
      <c r="AP6" s="617" t="s">
        <v>216</v>
      </c>
      <c r="AQ6" s="618"/>
      <c r="AR6" s="618"/>
      <c r="AS6" s="618"/>
      <c r="AT6" s="618"/>
      <c r="AU6" s="618"/>
      <c r="AV6" s="618"/>
      <c r="AW6" s="618"/>
      <c r="AX6" s="618"/>
      <c r="AY6" s="618"/>
      <c r="AZ6" s="618"/>
      <c r="BA6" s="618"/>
      <c r="BB6" s="618"/>
      <c r="BC6" s="618"/>
      <c r="BD6" s="618"/>
      <c r="BE6" s="618"/>
      <c r="BF6" s="619"/>
      <c r="BG6" s="620">
        <v>506791</v>
      </c>
      <c r="BH6" s="621"/>
      <c r="BI6" s="621"/>
      <c r="BJ6" s="621"/>
      <c r="BK6" s="621"/>
      <c r="BL6" s="621"/>
      <c r="BM6" s="621"/>
      <c r="BN6" s="622"/>
      <c r="BO6" s="673">
        <v>100</v>
      </c>
      <c r="BP6" s="673"/>
      <c r="BQ6" s="673"/>
      <c r="BR6" s="673"/>
      <c r="BS6" s="674">
        <v>42657</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61665</v>
      </c>
      <c r="CS6" s="621"/>
      <c r="CT6" s="621"/>
      <c r="CU6" s="621"/>
      <c r="CV6" s="621"/>
      <c r="CW6" s="621"/>
      <c r="CX6" s="621"/>
      <c r="CY6" s="622"/>
      <c r="CZ6" s="673">
        <v>0.8</v>
      </c>
      <c r="DA6" s="673"/>
      <c r="DB6" s="673"/>
      <c r="DC6" s="673"/>
      <c r="DD6" s="626" t="s">
        <v>218</v>
      </c>
      <c r="DE6" s="621"/>
      <c r="DF6" s="621"/>
      <c r="DG6" s="621"/>
      <c r="DH6" s="621"/>
      <c r="DI6" s="621"/>
      <c r="DJ6" s="621"/>
      <c r="DK6" s="621"/>
      <c r="DL6" s="621"/>
      <c r="DM6" s="621"/>
      <c r="DN6" s="621"/>
      <c r="DO6" s="621"/>
      <c r="DP6" s="622"/>
      <c r="DQ6" s="626">
        <v>61665</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620</v>
      </c>
      <c r="S7" s="621"/>
      <c r="T7" s="621"/>
      <c r="U7" s="621"/>
      <c r="V7" s="621"/>
      <c r="W7" s="621"/>
      <c r="X7" s="621"/>
      <c r="Y7" s="622"/>
      <c r="Z7" s="673">
        <v>0</v>
      </c>
      <c r="AA7" s="673"/>
      <c r="AB7" s="673"/>
      <c r="AC7" s="673"/>
      <c r="AD7" s="674">
        <v>620</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161987</v>
      </c>
      <c r="BH7" s="621"/>
      <c r="BI7" s="621"/>
      <c r="BJ7" s="621"/>
      <c r="BK7" s="621"/>
      <c r="BL7" s="621"/>
      <c r="BM7" s="621"/>
      <c r="BN7" s="622"/>
      <c r="BO7" s="673">
        <v>32</v>
      </c>
      <c r="BP7" s="673"/>
      <c r="BQ7" s="673"/>
      <c r="BR7" s="673"/>
      <c r="BS7" s="674">
        <v>5588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1587180</v>
      </c>
      <c r="CS7" s="621"/>
      <c r="CT7" s="621"/>
      <c r="CU7" s="621"/>
      <c r="CV7" s="621"/>
      <c r="CW7" s="621"/>
      <c r="CX7" s="621"/>
      <c r="CY7" s="622"/>
      <c r="CZ7" s="673">
        <v>19.600000000000001</v>
      </c>
      <c r="DA7" s="673"/>
      <c r="DB7" s="673"/>
      <c r="DC7" s="673"/>
      <c r="DD7" s="626">
        <v>581444</v>
      </c>
      <c r="DE7" s="621"/>
      <c r="DF7" s="621"/>
      <c r="DG7" s="621"/>
      <c r="DH7" s="621"/>
      <c r="DI7" s="621"/>
      <c r="DJ7" s="621"/>
      <c r="DK7" s="621"/>
      <c r="DL7" s="621"/>
      <c r="DM7" s="621"/>
      <c r="DN7" s="621"/>
      <c r="DO7" s="621"/>
      <c r="DP7" s="622"/>
      <c r="DQ7" s="626">
        <v>756932</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955</v>
      </c>
      <c r="S8" s="621"/>
      <c r="T8" s="621"/>
      <c r="U8" s="621"/>
      <c r="V8" s="621"/>
      <c r="W8" s="621"/>
      <c r="X8" s="621"/>
      <c r="Y8" s="622"/>
      <c r="Z8" s="673">
        <v>0</v>
      </c>
      <c r="AA8" s="673"/>
      <c r="AB8" s="673"/>
      <c r="AC8" s="673"/>
      <c r="AD8" s="674">
        <v>955</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7550</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1201644</v>
      </c>
      <c r="CS8" s="621"/>
      <c r="CT8" s="621"/>
      <c r="CU8" s="621"/>
      <c r="CV8" s="621"/>
      <c r="CW8" s="621"/>
      <c r="CX8" s="621"/>
      <c r="CY8" s="622"/>
      <c r="CZ8" s="673">
        <v>14.8</v>
      </c>
      <c r="DA8" s="673"/>
      <c r="DB8" s="673"/>
      <c r="DC8" s="673"/>
      <c r="DD8" s="626">
        <v>20077</v>
      </c>
      <c r="DE8" s="621"/>
      <c r="DF8" s="621"/>
      <c r="DG8" s="621"/>
      <c r="DH8" s="621"/>
      <c r="DI8" s="621"/>
      <c r="DJ8" s="621"/>
      <c r="DK8" s="621"/>
      <c r="DL8" s="621"/>
      <c r="DM8" s="621"/>
      <c r="DN8" s="621"/>
      <c r="DO8" s="621"/>
      <c r="DP8" s="622"/>
      <c r="DQ8" s="626">
        <v>778618</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621</v>
      </c>
      <c r="S9" s="621"/>
      <c r="T9" s="621"/>
      <c r="U9" s="621"/>
      <c r="V9" s="621"/>
      <c r="W9" s="621"/>
      <c r="X9" s="621"/>
      <c r="Y9" s="622"/>
      <c r="Z9" s="673">
        <v>0</v>
      </c>
      <c r="AA9" s="673"/>
      <c r="AB9" s="673"/>
      <c r="AC9" s="673"/>
      <c r="AD9" s="674">
        <v>621</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123430</v>
      </c>
      <c r="BH9" s="621"/>
      <c r="BI9" s="621"/>
      <c r="BJ9" s="621"/>
      <c r="BK9" s="621"/>
      <c r="BL9" s="621"/>
      <c r="BM9" s="621"/>
      <c r="BN9" s="622"/>
      <c r="BO9" s="673">
        <v>24.4</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690063</v>
      </c>
      <c r="CS9" s="621"/>
      <c r="CT9" s="621"/>
      <c r="CU9" s="621"/>
      <c r="CV9" s="621"/>
      <c r="CW9" s="621"/>
      <c r="CX9" s="621"/>
      <c r="CY9" s="622"/>
      <c r="CZ9" s="673">
        <v>8.5</v>
      </c>
      <c r="DA9" s="673"/>
      <c r="DB9" s="673"/>
      <c r="DC9" s="673"/>
      <c r="DD9" s="626">
        <v>399</v>
      </c>
      <c r="DE9" s="621"/>
      <c r="DF9" s="621"/>
      <c r="DG9" s="621"/>
      <c r="DH9" s="621"/>
      <c r="DI9" s="621"/>
      <c r="DJ9" s="621"/>
      <c r="DK9" s="621"/>
      <c r="DL9" s="621"/>
      <c r="DM9" s="621"/>
      <c r="DN9" s="621"/>
      <c r="DO9" s="621"/>
      <c r="DP9" s="622"/>
      <c r="DQ9" s="626">
        <v>648010</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88333</v>
      </c>
      <c r="S10" s="621"/>
      <c r="T10" s="621"/>
      <c r="U10" s="621"/>
      <c r="V10" s="621"/>
      <c r="W10" s="621"/>
      <c r="X10" s="621"/>
      <c r="Y10" s="622"/>
      <c r="Z10" s="673">
        <v>1.1000000000000001</v>
      </c>
      <c r="AA10" s="673"/>
      <c r="AB10" s="673"/>
      <c r="AC10" s="673"/>
      <c r="AD10" s="674">
        <v>88333</v>
      </c>
      <c r="AE10" s="674"/>
      <c r="AF10" s="674"/>
      <c r="AG10" s="674"/>
      <c r="AH10" s="674"/>
      <c r="AI10" s="674"/>
      <c r="AJ10" s="674"/>
      <c r="AK10" s="674"/>
      <c r="AL10" s="643">
        <v>2.2000000000000002</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17747</v>
      </c>
      <c r="BH10" s="621"/>
      <c r="BI10" s="621"/>
      <c r="BJ10" s="621"/>
      <c r="BK10" s="621"/>
      <c r="BL10" s="621"/>
      <c r="BM10" s="621"/>
      <c r="BN10" s="622"/>
      <c r="BO10" s="673">
        <v>3.5</v>
      </c>
      <c r="BP10" s="673"/>
      <c r="BQ10" s="673"/>
      <c r="BR10" s="673"/>
      <c r="BS10" s="626">
        <v>2959</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13260</v>
      </c>
      <c r="BH11" s="621"/>
      <c r="BI11" s="621"/>
      <c r="BJ11" s="621"/>
      <c r="BK11" s="621"/>
      <c r="BL11" s="621"/>
      <c r="BM11" s="621"/>
      <c r="BN11" s="622"/>
      <c r="BO11" s="673">
        <v>2.6</v>
      </c>
      <c r="BP11" s="673"/>
      <c r="BQ11" s="673"/>
      <c r="BR11" s="673"/>
      <c r="BS11" s="626">
        <v>2629</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788816</v>
      </c>
      <c r="CS11" s="621"/>
      <c r="CT11" s="621"/>
      <c r="CU11" s="621"/>
      <c r="CV11" s="621"/>
      <c r="CW11" s="621"/>
      <c r="CX11" s="621"/>
      <c r="CY11" s="622"/>
      <c r="CZ11" s="673">
        <v>9.6999999999999993</v>
      </c>
      <c r="DA11" s="673"/>
      <c r="DB11" s="673"/>
      <c r="DC11" s="673"/>
      <c r="DD11" s="626">
        <v>278393</v>
      </c>
      <c r="DE11" s="621"/>
      <c r="DF11" s="621"/>
      <c r="DG11" s="621"/>
      <c r="DH11" s="621"/>
      <c r="DI11" s="621"/>
      <c r="DJ11" s="621"/>
      <c r="DK11" s="621"/>
      <c r="DL11" s="621"/>
      <c r="DM11" s="621"/>
      <c r="DN11" s="621"/>
      <c r="DO11" s="621"/>
      <c r="DP11" s="622"/>
      <c r="DQ11" s="626">
        <v>284065</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309861</v>
      </c>
      <c r="BH12" s="621"/>
      <c r="BI12" s="621"/>
      <c r="BJ12" s="621"/>
      <c r="BK12" s="621"/>
      <c r="BL12" s="621"/>
      <c r="BM12" s="621"/>
      <c r="BN12" s="622"/>
      <c r="BO12" s="673">
        <v>61.1</v>
      </c>
      <c r="BP12" s="673"/>
      <c r="BQ12" s="673"/>
      <c r="BR12" s="673"/>
      <c r="BS12" s="626">
        <v>37069</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420588</v>
      </c>
      <c r="CS12" s="621"/>
      <c r="CT12" s="621"/>
      <c r="CU12" s="621"/>
      <c r="CV12" s="621"/>
      <c r="CW12" s="621"/>
      <c r="CX12" s="621"/>
      <c r="CY12" s="622"/>
      <c r="CZ12" s="673">
        <v>5.2</v>
      </c>
      <c r="DA12" s="673"/>
      <c r="DB12" s="673"/>
      <c r="DC12" s="673"/>
      <c r="DD12" s="626">
        <v>105026</v>
      </c>
      <c r="DE12" s="621"/>
      <c r="DF12" s="621"/>
      <c r="DG12" s="621"/>
      <c r="DH12" s="621"/>
      <c r="DI12" s="621"/>
      <c r="DJ12" s="621"/>
      <c r="DK12" s="621"/>
      <c r="DL12" s="621"/>
      <c r="DM12" s="621"/>
      <c r="DN12" s="621"/>
      <c r="DO12" s="621"/>
      <c r="DP12" s="622"/>
      <c r="DQ12" s="626">
        <v>267787</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8883</v>
      </c>
      <c r="S13" s="621"/>
      <c r="T13" s="621"/>
      <c r="U13" s="621"/>
      <c r="V13" s="621"/>
      <c r="W13" s="621"/>
      <c r="X13" s="621"/>
      <c r="Y13" s="622"/>
      <c r="Z13" s="673">
        <v>0.1</v>
      </c>
      <c r="AA13" s="673"/>
      <c r="AB13" s="673"/>
      <c r="AC13" s="673"/>
      <c r="AD13" s="674">
        <v>8883</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298800</v>
      </c>
      <c r="BH13" s="621"/>
      <c r="BI13" s="621"/>
      <c r="BJ13" s="621"/>
      <c r="BK13" s="621"/>
      <c r="BL13" s="621"/>
      <c r="BM13" s="621"/>
      <c r="BN13" s="622"/>
      <c r="BO13" s="673">
        <v>59</v>
      </c>
      <c r="BP13" s="673"/>
      <c r="BQ13" s="673"/>
      <c r="BR13" s="673"/>
      <c r="BS13" s="626">
        <v>37069</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875932</v>
      </c>
      <c r="CS13" s="621"/>
      <c r="CT13" s="621"/>
      <c r="CU13" s="621"/>
      <c r="CV13" s="621"/>
      <c r="CW13" s="621"/>
      <c r="CX13" s="621"/>
      <c r="CY13" s="622"/>
      <c r="CZ13" s="673">
        <v>10.8</v>
      </c>
      <c r="DA13" s="673"/>
      <c r="DB13" s="673"/>
      <c r="DC13" s="673"/>
      <c r="DD13" s="626">
        <v>498373</v>
      </c>
      <c r="DE13" s="621"/>
      <c r="DF13" s="621"/>
      <c r="DG13" s="621"/>
      <c r="DH13" s="621"/>
      <c r="DI13" s="621"/>
      <c r="DJ13" s="621"/>
      <c r="DK13" s="621"/>
      <c r="DL13" s="621"/>
      <c r="DM13" s="621"/>
      <c r="DN13" s="621"/>
      <c r="DO13" s="621"/>
      <c r="DP13" s="622"/>
      <c r="DQ13" s="626">
        <v>362817</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16461</v>
      </c>
      <c r="BH14" s="621"/>
      <c r="BI14" s="621"/>
      <c r="BJ14" s="621"/>
      <c r="BK14" s="621"/>
      <c r="BL14" s="621"/>
      <c r="BM14" s="621"/>
      <c r="BN14" s="622"/>
      <c r="BO14" s="673">
        <v>3.2</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387038</v>
      </c>
      <c r="CS14" s="621"/>
      <c r="CT14" s="621"/>
      <c r="CU14" s="621"/>
      <c r="CV14" s="621"/>
      <c r="CW14" s="621"/>
      <c r="CX14" s="621"/>
      <c r="CY14" s="622"/>
      <c r="CZ14" s="673">
        <v>4.8</v>
      </c>
      <c r="DA14" s="673"/>
      <c r="DB14" s="673"/>
      <c r="DC14" s="673"/>
      <c r="DD14" s="626">
        <v>206074</v>
      </c>
      <c r="DE14" s="621"/>
      <c r="DF14" s="621"/>
      <c r="DG14" s="621"/>
      <c r="DH14" s="621"/>
      <c r="DI14" s="621"/>
      <c r="DJ14" s="621"/>
      <c r="DK14" s="621"/>
      <c r="DL14" s="621"/>
      <c r="DM14" s="621"/>
      <c r="DN14" s="621"/>
      <c r="DO14" s="621"/>
      <c r="DP14" s="622"/>
      <c r="DQ14" s="626">
        <v>170261</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1000</v>
      </c>
      <c r="S15" s="621"/>
      <c r="T15" s="621"/>
      <c r="U15" s="621"/>
      <c r="V15" s="621"/>
      <c r="W15" s="621"/>
      <c r="X15" s="621"/>
      <c r="Y15" s="622"/>
      <c r="Z15" s="673">
        <v>0</v>
      </c>
      <c r="AA15" s="673"/>
      <c r="AB15" s="673"/>
      <c r="AC15" s="673"/>
      <c r="AD15" s="674">
        <v>1000</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18482</v>
      </c>
      <c r="BH15" s="621"/>
      <c r="BI15" s="621"/>
      <c r="BJ15" s="621"/>
      <c r="BK15" s="621"/>
      <c r="BL15" s="621"/>
      <c r="BM15" s="621"/>
      <c r="BN15" s="622"/>
      <c r="BO15" s="673">
        <v>3.6</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730309</v>
      </c>
      <c r="CS15" s="621"/>
      <c r="CT15" s="621"/>
      <c r="CU15" s="621"/>
      <c r="CV15" s="621"/>
      <c r="CW15" s="621"/>
      <c r="CX15" s="621"/>
      <c r="CY15" s="622"/>
      <c r="CZ15" s="673">
        <v>9</v>
      </c>
      <c r="DA15" s="673"/>
      <c r="DB15" s="673"/>
      <c r="DC15" s="673"/>
      <c r="DD15" s="626">
        <v>384228</v>
      </c>
      <c r="DE15" s="621"/>
      <c r="DF15" s="621"/>
      <c r="DG15" s="621"/>
      <c r="DH15" s="621"/>
      <c r="DI15" s="621"/>
      <c r="DJ15" s="621"/>
      <c r="DK15" s="621"/>
      <c r="DL15" s="621"/>
      <c r="DM15" s="621"/>
      <c r="DN15" s="621"/>
      <c r="DO15" s="621"/>
      <c r="DP15" s="622"/>
      <c r="DQ15" s="626">
        <v>329847</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3877170</v>
      </c>
      <c r="S16" s="621"/>
      <c r="T16" s="621"/>
      <c r="U16" s="621"/>
      <c r="V16" s="621"/>
      <c r="W16" s="621"/>
      <c r="X16" s="621"/>
      <c r="Y16" s="622"/>
      <c r="Z16" s="673">
        <v>47.2</v>
      </c>
      <c r="AA16" s="673"/>
      <c r="AB16" s="673"/>
      <c r="AC16" s="673"/>
      <c r="AD16" s="674">
        <v>3364181</v>
      </c>
      <c r="AE16" s="674"/>
      <c r="AF16" s="674"/>
      <c r="AG16" s="674"/>
      <c r="AH16" s="674"/>
      <c r="AI16" s="674"/>
      <c r="AJ16" s="674"/>
      <c r="AK16" s="674"/>
      <c r="AL16" s="643">
        <v>83.8</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39837</v>
      </c>
      <c r="CS16" s="621"/>
      <c r="CT16" s="621"/>
      <c r="CU16" s="621"/>
      <c r="CV16" s="621"/>
      <c r="CW16" s="621"/>
      <c r="CX16" s="621"/>
      <c r="CY16" s="622"/>
      <c r="CZ16" s="673">
        <v>0.5</v>
      </c>
      <c r="DA16" s="673"/>
      <c r="DB16" s="673"/>
      <c r="DC16" s="673"/>
      <c r="DD16" s="626" t="s">
        <v>113</v>
      </c>
      <c r="DE16" s="621"/>
      <c r="DF16" s="621"/>
      <c r="DG16" s="621"/>
      <c r="DH16" s="621"/>
      <c r="DI16" s="621"/>
      <c r="DJ16" s="621"/>
      <c r="DK16" s="621"/>
      <c r="DL16" s="621"/>
      <c r="DM16" s="621"/>
      <c r="DN16" s="621"/>
      <c r="DO16" s="621"/>
      <c r="DP16" s="622"/>
      <c r="DQ16" s="626">
        <v>17199</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3364181</v>
      </c>
      <c r="S17" s="621"/>
      <c r="T17" s="621"/>
      <c r="U17" s="621"/>
      <c r="V17" s="621"/>
      <c r="W17" s="621"/>
      <c r="X17" s="621"/>
      <c r="Y17" s="622"/>
      <c r="Z17" s="673">
        <v>41</v>
      </c>
      <c r="AA17" s="673"/>
      <c r="AB17" s="673"/>
      <c r="AC17" s="673"/>
      <c r="AD17" s="674">
        <v>3364181</v>
      </c>
      <c r="AE17" s="674"/>
      <c r="AF17" s="674"/>
      <c r="AG17" s="674"/>
      <c r="AH17" s="674"/>
      <c r="AI17" s="674"/>
      <c r="AJ17" s="674"/>
      <c r="AK17" s="674"/>
      <c r="AL17" s="643">
        <v>83.8</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1310281</v>
      </c>
      <c r="CS17" s="621"/>
      <c r="CT17" s="621"/>
      <c r="CU17" s="621"/>
      <c r="CV17" s="621"/>
      <c r="CW17" s="621"/>
      <c r="CX17" s="621"/>
      <c r="CY17" s="622"/>
      <c r="CZ17" s="673">
        <v>16.2</v>
      </c>
      <c r="DA17" s="673"/>
      <c r="DB17" s="673"/>
      <c r="DC17" s="673"/>
      <c r="DD17" s="626" t="s">
        <v>113</v>
      </c>
      <c r="DE17" s="621"/>
      <c r="DF17" s="621"/>
      <c r="DG17" s="621"/>
      <c r="DH17" s="621"/>
      <c r="DI17" s="621"/>
      <c r="DJ17" s="621"/>
      <c r="DK17" s="621"/>
      <c r="DL17" s="621"/>
      <c r="DM17" s="621"/>
      <c r="DN17" s="621"/>
      <c r="DO17" s="621"/>
      <c r="DP17" s="622"/>
      <c r="DQ17" s="626">
        <v>1251212</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512989</v>
      </c>
      <c r="S18" s="621"/>
      <c r="T18" s="621"/>
      <c r="U18" s="621"/>
      <c r="V18" s="621"/>
      <c r="W18" s="621"/>
      <c r="X18" s="621"/>
      <c r="Y18" s="622"/>
      <c r="Z18" s="673">
        <v>6.2</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4559622</v>
      </c>
      <c r="S20" s="621"/>
      <c r="T20" s="621"/>
      <c r="U20" s="621"/>
      <c r="V20" s="621"/>
      <c r="W20" s="621"/>
      <c r="X20" s="621"/>
      <c r="Y20" s="622"/>
      <c r="Z20" s="673">
        <v>55.5</v>
      </c>
      <c r="AA20" s="673"/>
      <c r="AB20" s="673"/>
      <c r="AC20" s="673"/>
      <c r="AD20" s="674">
        <v>4003976</v>
      </c>
      <c r="AE20" s="674"/>
      <c r="AF20" s="674"/>
      <c r="AG20" s="674"/>
      <c r="AH20" s="674"/>
      <c r="AI20" s="674"/>
      <c r="AJ20" s="674"/>
      <c r="AK20" s="674"/>
      <c r="AL20" s="643">
        <v>99.7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8093353</v>
      </c>
      <c r="CS20" s="621"/>
      <c r="CT20" s="621"/>
      <c r="CU20" s="621"/>
      <c r="CV20" s="621"/>
      <c r="CW20" s="621"/>
      <c r="CX20" s="621"/>
      <c r="CY20" s="622"/>
      <c r="CZ20" s="673">
        <v>100</v>
      </c>
      <c r="DA20" s="673"/>
      <c r="DB20" s="673"/>
      <c r="DC20" s="673"/>
      <c r="DD20" s="626">
        <v>2074014</v>
      </c>
      <c r="DE20" s="621"/>
      <c r="DF20" s="621"/>
      <c r="DG20" s="621"/>
      <c r="DH20" s="621"/>
      <c r="DI20" s="621"/>
      <c r="DJ20" s="621"/>
      <c r="DK20" s="621"/>
      <c r="DL20" s="621"/>
      <c r="DM20" s="621"/>
      <c r="DN20" s="621"/>
      <c r="DO20" s="621"/>
      <c r="DP20" s="622"/>
      <c r="DQ20" s="626">
        <v>4928413</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736</v>
      </c>
      <c r="S21" s="621"/>
      <c r="T21" s="621"/>
      <c r="U21" s="621"/>
      <c r="V21" s="621"/>
      <c r="W21" s="621"/>
      <c r="X21" s="621"/>
      <c r="Y21" s="622"/>
      <c r="Z21" s="673">
        <v>0</v>
      </c>
      <c r="AA21" s="673"/>
      <c r="AB21" s="673"/>
      <c r="AC21" s="673"/>
      <c r="AD21" s="674">
        <v>736</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75697</v>
      </c>
      <c r="S22" s="621"/>
      <c r="T22" s="621"/>
      <c r="U22" s="621"/>
      <c r="V22" s="621"/>
      <c r="W22" s="621"/>
      <c r="X22" s="621"/>
      <c r="Y22" s="622"/>
      <c r="Z22" s="673">
        <v>0.9</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71730</v>
      </c>
      <c r="S23" s="621"/>
      <c r="T23" s="621"/>
      <c r="U23" s="621"/>
      <c r="V23" s="621"/>
      <c r="W23" s="621"/>
      <c r="X23" s="621"/>
      <c r="Y23" s="622"/>
      <c r="Z23" s="673">
        <v>0.9</v>
      </c>
      <c r="AA23" s="673"/>
      <c r="AB23" s="673"/>
      <c r="AC23" s="673"/>
      <c r="AD23" s="674">
        <v>868</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7398</v>
      </c>
      <c r="S24" s="621"/>
      <c r="T24" s="621"/>
      <c r="U24" s="621"/>
      <c r="V24" s="621"/>
      <c r="W24" s="621"/>
      <c r="X24" s="621"/>
      <c r="Y24" s="622"/>
      <c r="Z24" s="673">
        <v>0.1</v>
      </c>
      <c r="AA24" s="673"/>
      <c r="AB24" s="673"/>
      <c r="AC24" s="673"/>
      <c r="AD24" s="674">
        <v>423</v>
      </c>
      <c r="AE24" s="674"/>
      <c r="AF24" s="674"/>
      <c r="AG24" s="674"/>
      <c r="AH24" s="674"/>
      <c r="AI24" s="674"/>
      <c r="AJ24" s="674"/>
      <c r="AK24" s="674"/>
      <c r="AL24" s="643">
        <v>0</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2719207</v>
      </c>
      <c r="CS24" s="671"/>
      <c r="CT24" s="671"/>
      <c r="CU24" s="671"/>
      <c r="CV24" s="671"/>
      <c r="CW24" s="671"/>
      <c r="CX24" s="671"/>
      <c r="CY24" s="718"/>
      <c r="CZ24" s="722">
        <v>33.6</v>
      </c>
      <c r="DA24" s="723"/>
      <c r="DB24" s="723"/>
      <c r="DC24" s="724"/>
      <c r="DD24" s="717">
        <v>2299343</v>
      </c>
      <c r="DE24" s="671"/>
      <c r="DF24" s="671"/>
      <c r="DG24" s="671"/>
      <c r="DH24" s="671"/>
      <c r="DI24" s="671"/>
      <c r="DJ24" s="671"/>
      <c r="DK24" s="718"/>
      <c r="DL24" s="717">
        <v>1995228</v>
      </c>
      <c r="DM24" s="671"/>
      <c r="DN24" s="671"/>
      <c r="DO24" s="671"/>
      <c r="DP24" s="671"/>
      <c r="DQ24" s="671"/>
      <c r="DR24" s="671"/>
      <c r="DS24" s="671"/>
      <c r="DT24" s="671"/>
      <c r="DU24" s="671"/>
      <c r="DV24" s="718"/>
      <c r="DW24" s="719">
        <v>47.9</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631861</v>
      </c>
      <c r="S25" s="621"/>
      <c r="T25" s="621"/>
      <c r="U25" s="621"/>
      <c r="V25" s="621"/>
      <c r="W25" s="621"/>
      <c r="X25" s="621"/>
      <c r="Y25" s="622"/>
      <c r="Z25" s="673">
        <v>7.7</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869442</v>
      </c>
      <c r="CS25" s="639"/>
      <c r="CT25" s="639"/>
      <c r="CU25" s="639"/>
      <c r="CV25" s="639"/>
      <c r="CW25" s="639"/>
      <c r="CX25" s="639"/>
      <c r="CY25" s="640"/>
      <c r="CZ25" s="623">
        <v>10.7</v>
      </c>
      <c r="DA25" s="641"/>
      <c r="DB25" s="641"/>
      <c r="DC25" s="642"/>
      <c r="DD25" s="626">
        <v>810709</v>
      </c>
      <c r="DE25" s="639"/>
      <c r="DF25" s="639"/>
      <c r="DG25" s="639"/>
      <c r="DH25" s="639"/>
      <c r="DI25" s="639"/>
      <c r="DJ25" s="639"/>
      <c r="DK25" s="640"/>
      <c r="DL25" s="626">
        <v>720915</v>
      </c>
      <c r="DM25" s="639"/>
      <c r="DN25" s="639"/>
      <c r="DO25" s="639"/>
      <c r="DP25" s="639"/>
      <c r="DQ25" s="639"/>
      <c r="DR25" s="639"/>
      <c r="DS25" s="639"/>
      <c r="DT25" s="639"/>
      <c r="DU25" s="639"/>
      <c r="DV25" s="640"/>
      <c r="DW25" s="643">
        <v>17.3</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502899</v>
      </c>
      <c r="CS26" s="621"/>
      <c r="CT26" s="621"/>
      <c r="CU26" s="621"/>
      <c r="CV26" s="621"/>
      <c r="CW26" s="621"/>
      <c r="CX26" s="621"/>
      <c r="CY26" s="622"/>
      <c r="CZ26" s="623">
        <v>6.2</v>
      </c>
      <c r="DA26" s="641"/>
      <c r="DB26" s="641"/>
      <c r="DC26" s="642"/>
      <c r="DD26" s="626">
        <v>457712</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590616</v>
      </c>
      <c r="S27" s="621"/>
      <c r="T27" s="621"/>
      <c r="U27" s="621"/>
      <c r="V27" s="621"/>
      <c r="W27" s="621"/>
      <c r="X27" s="621"/>
      <c r="Y27" s="622"/>
      <c r="Z27" s="673">
        <v>7.2</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506791</v>
      </c>
      <c r="BH27" s="621"/>
      <c r="BI27" s="621"/>
      <c r="BJ27" s="621"/>
      <c r="BK27" s="621"/>
      <c r="BL27" s="621"/>
      <c r="BM27" s="621"/>
      <c r="BN27" s="622"/>
      <c r="BO27" s="673">
        <v>100</v>
      </c>
      <c r="BP27" s="673"/>
      <c r="BQ27" s="673"/>
      <c r="BR27" s="673"/>
      <c r="BS27" s="626">
        <v>42657</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553961</v>
      </c>
      <c r="CS27" s="639"/>
      <c r="CT27" s="639"/>
      <c r="CU27" s="639"/>
      <c r="CV27" s="639"/>
      <c r="CW27" s="639"/>
      <c r="CX27" s="639"/>
      <c r="CY27" s="640"/>
      <c r="CZ27" s="623">
        <v>6.8</v>
      </c>
      <c r="DA27" s="641"/>
      <c r="DB27" s="641"/>
      <c r="DC27" s="642"/>
      <c r="DD27" s="626">
        <v>251899</v>
      </c>
      <c r="DE27" s="639"/>
      <c r="DF27" s="639"/>
      <c r="DG27" s="639"/>
      <c r="DH27" s="639"/>
      <c r="DI27" s="639"/>
      <c r="DJ27" s="639"/>
      <c r="DK27" s="640"/>
      <c r="DL27" s="626">
        <v>251141</v>
      </c>
      <c r="DM27" s="639"/>
      <c r="DN27" s="639"/>
      <c r="DO27" s="639"/>
      <c r="DP27" s="639"/>
      <c r="DQ27" s="639"/>
      <c r="DR27" s="639"/>
      <c r="DS27" s="639"/>
      <c r="DT27" s="639"/>
      <c r="DU27" s="639"/>
      <c r="DV27" s="640"/>
      <c r="DW27" s="643">
        <v>6</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97924</v>
      </c>
      <c r="S28" s="621"/>
      <c r="T28" s="621"/>
      <c r="U28" s="621"/>
      <c r="V28" s="621"/>
      <c r="W28" s="621"/>
      <c r="X28" s="621"/>
      <c r="Y28" s="622"/>
      <c r="Z28" s="673">
        <v>1.2</v>
      </c>
      <c r="AA28" s="673"/>
      <c r="AB28" s="673"/>
      <c r="AC28" s="673"/>
      <c r="AD28" s="674">
        <v>5986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1295804</v>
      </c>
      <c r="CS28" s="621"/>
      <c r="CT28" s="621"/>
      <c r="CU28" s="621"/>
      <c r="CV28" s="621"/>
      <c r="CW28" s="621"/>
      <c r="CX28" s="621"/>
      <c r="CY28" s="622"/>
      <c r="CZ28" s="623">
        <v>16</v>
      </c>
      <c r="DA28" s="641"/>
      <c r="DB28" s="641"/>
      <c r="DC28" s="642"/>
      <c r="DD28" s="626">
        <v>1236735</v>
      </c>
      <c r="DE28" s="621"/>
      <c r="DF28" s="621"/>
      <c r="DG28" s="621"/>
      <c r="DH28" s="621"/>
      <c r="DI28" s="621"/>
      <c r="DJ28" s="621"/>
      <c r="DK28" s="622"/>
      <c r="DL28" s="626">
        <v>1023172</v>
      </c>
      <c r="DM28" s="621"/>
      <c r="DN28" s="621"/>
      <c r="DO28" s="621"/>
      <c r="DP28" s="621"/>
      <c r="DQ28" s="621"/>
      <c r="DR28" s="621"/>
      <c r="DS28" s="621"/>
      <c r="DT28" s="621"/>
      <c r="DU28" s="621"/>
      <c r="DV28" s="622"/>
      <c r="DW28" s="643">
        <v>24.6</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43088</v>
      </c>
      <c r="S29" s="621"/>
      <c r="T29" s="621"/>
      <c r="U29" s="621"/>
      <c r="V29" s="621"/>
      <c r="W29" s="621"/>
      <c r="X29" s="621"/>
      <c r="Y29" s="622"/>
      <c r="Z29" s="673">
        <v>0.5</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1294248</v>
      </c>
      <c r="CS29" s="639"/>
      <c r="CT29" s="639"/>
      <c r="CU29" s="639"/>
      <c r="CV29" s="639"/>
      <c r="CW29" s="639"/>
      <c r="CX29" s="639"/>
      <c r="CY29" s="640"/>
      <c r="CZ29" s="623">
        <v>16</v>
      </c>
      <c r="DA29" s="641"/>
      <c r="DB29" s="641"/>
      <c r="DC29" s="642"/>
      <c r="DD29" s="626">
        <v>1235179</v>
      </c>
      <c r="DE29" s="639"/>
      <c r="DF29" s="639"/>
      <c r="DG29" s="639"/>
      <c r="DH29" s="639"/>
      <c r="DI29" s="639"/>
      <c r="DJ29" s="639"/>
      <c r="DK29" s="640"/>
      <c r="DL29" s="626">
        <v>1021616</v>
      </c>
      <c r="DM29" s="639"/>
      <c r="DN29" s="639"/>
      <c r="DO29" s="639"/>
      <c r="DP29" s="639"/>
      <c r="DQ29" s="639"/>
      <c r="DR29" s="639"/>
      <c r="DS29" s="639"/>
      <c r="DT29" s="639"/>
      <c r="DU29" s="639"/>
      <c r="DV29" s="640"/>
      <c r="DW29" s="643">
        <v>24.5</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155394</v>
      </c>
      <c r="S30" s="621"/>
      <c r="T30" s="621"/>
      <c r="U30" s="621"/>
      <c r="V30" s="621"/>
      <c r="W30" s="621"/>
      <c r="X30" s="621"/>
      <c r="Y30" s="622"/>
      <c r="Z30" s="673">
        <v>1.9</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99.2</v>
      </c>
      <c r="BH30" s="687"/>
      <c r="BI30" s="687"/>
      <c r="BJ30" s="687"/>
      <c r="BK30" s="687"/>
      <c r="BL30" s="687"/>
      <c r="BM30" s="688">
        <v>97.8</v>
      </c>
      <c r="BN30" s="687"/>
      <c r="BO30" s="687"/>
      <c r="BP30" s="687"/>
      <c r="BQ30" s="689"/>
      <c r="BR30" s="686">
        <v>99</v>
      </c>
      <c r="BS30" s="687"/>
      <c r="BT30" s="687"/>
      <c r="BU30" s="687"/>
      <c r="BV30" s="687"/>
      <c r="BW30" s="687"/>
      <c r="BX30" s="688">
        <v>97.6</v>
      </c>
      <c r="BY30" s="687"/>
      <c r="BZ30" s="687"/>
      <c r="CA30" s="687"/>
      <c r="CB30" s="689"/>
      <c r="CD30" s="692"/>
      <c r="CE30" s="693"/>
      <c r="CF30" s="657" t="s">
        <v>294</v>
      </c>
      <c r="CG30" s="654"/>
      <c r="CH30" s="654"/>
      <c r="CI30" s="654"/>
      <c r="CJ30" s="654"/>
      <c r="CK30" s="654"/>
      <c r="CL30" s="654"/>
      <c r="CM30" s="654"/>
      <c r="CN30" s="654"/>
      <c r="CO30" s="654"/>
      <c r="CP30" s="654"/>
      <c r="CQ30" s="655"/>
      <c r="CR30" s="620">
        <v>1225304</v>
      </c>
      <c r="CS30" s="621"/>
      <c r="CT30" s="621"/>
      <c r="CU30" s="621"/>
      <c r="CV30" s="621"/>
      <c r="CW30" s="621"/>
      <c r="CX30" s="621"/>
      <c r="CY30" s="622"/>
      <c r="CZ30" s="623">
        <v>15.1</v>
      </c>
      <c r="DA30" s="641"/>
      <c r="DB30" s="641"/>
      <c r="DC30" s="642"/>
      <c r="DD30" s="626">
        <v>1166235</v>
      </c>
      <c r="DE30" s="621"/>
      <c r="DF30" s="621"/>
      <c r="DG30" s="621"/>
      <c r="DH30" s="621"/>
      <c r="DI30" s="621"/>
      <c r="DJ30" s="621"/>
      <c r="DK30" s="622"/>
      <c r="DL30" s="626">
        <v>952672</v>
      </c>
      <c r="DM30" s="621"/>
      <c r="DN30" s="621"/>
      <c r="DO30" s="621"/>
      <c r="DP30" s="621"/>
      <c r="DQ30" s="621"/>
      <c r="DR30" s="621"/>
      <c r="DS30" s="621"/>
      <c r="DT30" s="621"/>
      <c r="DU30" s="621"/>
      <c r="DV30" s="622"/>
      <c r="DW30" s="643">
        <v>22.9</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156935</v>
      </c>
      <c r="S31" s="621"/>
      <c r="T31" s="621"/>
      <c r="U31" s="621"/>
      <c r="V31" s="621"/>
      <c r="W31" s="621"/>
      <c r="X31" s="621"/>
      <c r="Y31" s="622"/>
      <c r="Z31" s="673">
        <v>1.9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99.3</v>
      </c>
      <c r="BH31" s="639"/>
      <c r="BI31" s="639"/>
      <c r="BJ31" s="639"/>
      <c r="BK31" s="639"/>
      <c r="BL31" s="639"/>
      <c r="BM31" s="675">
        <v>98.4</v>
      </c>
      <c r="BN31" s="685"/>
      <c r="BO31" s="685"/>
      <c r="BP31" s="685"/>
      <c r="BQ31" s="649"/>
      <c r="BR31" s="684">
        <v>99</v>
      </c>
      <c r="BS31" s="639"/>
      <c r="BT31" s="639"/>
      <c r="BU31" s="639"/>
      <c r="BV31" s="639"/>
      <c r="BW31" s="639"/>
      <c r="BX31" s="675">
        <v>98</v>
      </c>
      <c r="BY31" s="685"/>
      <c r="BZ31" s="685"/>
      <c r="CA31" s="685"/>
      <c r="CB31" s="649"/>
      <c r="CD31" s="692"/>
      <c r="CE31" s="693"/>
      <c r="CF31" s="657" t="s">
        <v>298</v>
      </c>
      <c r="CG31"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41"/>
      <c r="DB31" s="641"/>
      <c r="DC31" s="642"/>
      <c r="DD31" s="626">
        <v>68944</v>
      </c>
      <c r="DE31" s="639"/>
      <c r="DF31" s="639"/>
      <c r="DG31" s="639"/>
      <c r="DH31" s="639"/>
      <c r="DI31" s="639"/>
      <c r="DJ31" s="639"/>
      <c r="DK31" s="640"/>
      <c r="DL31" s="626">
        <v>68944</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177989</v>
      </c>
      <c r="S32" s="621"/>
      <c r="T32" s="621"/>
      <c r="U32" s="621"/>
      <c r="V32" s="621"/>
      <c r="W32" s="621"/>
      <c r="X32" s="621"/>
      <c r="Y32" s="622"/>
      <c r="Z32" s="673">
        <v>2.2000000000000002</v>
      </c>
      <c r="AA32" s="673"/>
      <c r="AB32" s="673"/>
      <c r="AC32" s="673"/>
      <c r="AD32" s="674">
        <v>2858</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99.1</v>
      </c>
      <c r="BH32" s="605"/>
      <c r="BI32" s="605"/>
      <c r="BJ32" s="605"/>
      <c r="BK32" s="605"/>
      <c r="BL32" s="605"/>
      <c r="BM32" s="668">
        <v>97.4</v>
      </c>
      <c r="BN32" s="605"/>
      <c r="BO32" s="605"/>
      <c r="BP32" s="605"/>
      <c r="BQ32" s="662"/>
      <c r="BR32" s="683">
        <v>99</v>
      </c>
      <c r="BS32" s="605"/>
      <c r="BT32" s="605"/>
      <c r="BU32" s="605"/>
      <c r="BV32" s="605"/>
      <c r="BW32" s="605"/>
      <c r="BX32" s="668">
        <v>97.2</v>
      </c>
      <c r="BY32" s="605"/>
      <c r="BZ32" s="605"/>
      <c r="CA32" s="605"/>
      <c r="CB32" s="662"/>
      <c r="CD32" s="694"/>
      <c r="CE32" s="695"/>
      <c r="CF32" s="657" t="s">
        <v>301</v>
      </c>
      <c r="CG32" s="654"/>
      <c r="CH32" s="654"/>
      <c r="CI32" s="654"/>
      <c r="CJ32" s="654"/>
      <c r="CK32" s="654"/>
      <c r="CL32" s="654"/>
      <c r="CM32" s="654"/>
      <c r="CN32" s="654"/>
      <c r="CO32" s="654"/>
      <c r="CP32" s="654"/>
      <c r="CQ32" s="655"/>
      <c r="CR32" s="620">
        <v>1556</v>
      </c>
      <c r="CS32" s="621"/>
      <c r="CT32" s="621"/>
      <c r="CU32" s="621"/>
      <c r="CV32" s="621"/>
      <c r="CW32" s="621"/>
      <c r="CX32" s="621"/>
      <c r="CY32" s="622"/>
      <c r="CZ32" s="623">
        <v>0</v>
      </c>
      <c r="DA32" s="641"/>
      <c r="DB32" s="641"/>
      <c r="DC32" s="642"/>
      <c r="DD32" s="626">
        <v>1556</v>
      </c>
      <c r="DE32" s="621"/>
      <c r="DF32" s="621"/>
      <c r="DG32" s="621"/>
      <c r="DH32" s="621"/>
      <c r="DI32" s="621"/>
      <c r="DJ32" s="621"/>
      <c r="DK32" s="622"/>
      <c r="DL32" s="626">
        <v>1556</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1641300</v>
      </c>
      <c r="S33" s="621"/>
      <c r="T33" s="621"/>
      <c r="U33" s="621"/>
      <c r="V33" s="621"/>
      <c r="W33" s="621"/>
      <c r="X33" s="621"/>
      <c r="Y33" s="622"/>
      <c r="Z33" s="673">
        <v>20</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3260295</v>
      </c>
      <c r="CS33" s="639"/>
      <c r="CT33" s="639"/>
      <c r="CU33" s="639"/>
      <c r="CV33" s="639"/>
      <c r="CW33" s="639"/>
      <c r="CX33" s="639"/>
      <c r="CY33" s="640"/>
      <c r="CZ33" s="623">
        <v>40.299999999999997</v>
      </c>
      <c r="DA33" s="641"/>
      <c r="DB33" s="641"/>
      <c r="DC33" s="642"/>
      <c r="DD33" s="626">
        <v>2389237</v>
      </c>
      <c r="DE33" s="639"/>
      <c r="DF33" s="639"/>
      <c r="DG33" s="639"/>
      <c r="DH33" s="639"/>
      <c r="DI33" s="639"/>
      <c r="DJ33" s="639"/>
      <c r="DK33" s="640"/>
      <c r="DL33" s="626">
        <v>1855726</v>
      </c>
      <c r="DM33" s="639"/>
      <c r="DN33" s="639"/>
      <c r="DO33" s="639"/>
      <c r="DP33" s="639"/>
      <c r="DQ33" s="639"/>
      <c r="DR33" s="639"/>
      <c r="DS33" s="639"/>
      <c r="DT33" s="639"/>
      <c r="DU33" s="639"/>
      <c r="DV33" s="640"/>
      <c r="DW33" s="643">
        <v>44.5</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901473</v>
      </c>
      <c r="CS34" s="621"/>
      <c r="CT34" s="621"/>
      <c r="CU34" s="621"/>
      <c r="CV34" s="621"/>
      <c r="CW34" s="621"/>
      <c r="CX34" s="621"/>
      <c r="CY34" s="622"/>
      <c r="CZ34" s="623">
        <v>11.1</v>
      </c>
      <c r="DA34" s="641"/>
      <c r="DB34" s="641"/>
      <c r="DC34" s="642"/>
      <c r="DD34" s="626">
        <v>671615</v>
      </c>
      <c r="DE34" s="621"/>
      <c r="DF34" s="621"/>
      <c r="DG34" s="621"/>
      <c r="DH34" s="621"/>
      <c r="DI34" s="621"/>
      <c r="DJ34" s="621"/>
      <c r="DK34" s="622"/>
      <c r="DL34" s="626">
        <v>403382</v>
      </c>
      <c r="DM34" s="621"/>
      <c r="DN34" s="621"/>
      <c r="DO34" s="621"/>
      <c r="DP34" s="621"/>
      <c r="DQ34" s="621"/>
      <c r="DR34" s="621"/>
      <c r="DS34" s="621"/>
      <c r="DT34" s="621"/>
      <c r="DU34" s="621"/>
      <c r="DV34" s="622"/>
      <c r="DW34" s="643">
        <v>9.6999999999999993</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151600</v>
      </c>
      <c r="S35" s="621"/>
      <c r="T35" s="621"/>
      <c r="U35" s="621"/>
      <c r="V35" s="621"/>
      <c r="W35" s="621"/>
      <c r="X35" s="621"/>
      <c r="Y35" s="622"/>
      <c r="Z35" s="673">
        <v>1.8</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959331</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537</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139693</v>
      </c>
      <c r="CS35" s="639"/>
      <c r="CT35" s="639"/>
      <c r="CU35" s="639"/>
      <c r="CV35" s="639"/>
      <c r="CW35" s="639"/>
      <c r="CX35" s="639"/>
      <c r="CY35" s="640"/>
      <c r="CZ35" s="623">
        <v>1.7</v>
      </c>
      <c r="DA35" s="641"/>
      <c r="DB35" s="641"/>
      <c r="DC35" s="642"/>
      <c r="DD35" s="626">
        <v>107447</v>
      </c>
      <c r="DE35" s="639"/>
      <c r="DF35" s="639"/>
      <c r="DG35" s="639"/>
      <c r="DH35" s="639"/>
      <c r="DI35" s="639"/>
      <c r="DJ35" s="639"/>
      <c r="DK35" s="640"/>
      <c r="DL35" s="626">
        <v>73574</v>
      </c>
      <c r="DM35" s="639"/>
      <c r="DN35" s="639"/>
      <c r="DO35" s="639"/>
      <c r="DP35" s="639"/>
      <c r="DQ35" s="639"/>
      <c r="DR35" s="639"/>
      <c r="DS35" s="639"/>
      <c r="DT35" s="639"/>
      <c r="DU35" s="639"/>
      <c r="DV35" s="640"/>
      <c r="DW35" s="643">
        <v>1.8</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8210290</v>
      </c>
      <c r="S36" s="661"/>
      <c r="T36" s="661"/>
      <c r="U36" s="661"/>
      <c r="V36" s="661"/>
      <c r="W36" s="661"/>
      <c r="X36" s="661"/>
      <c r="Y36" s="664"/>
      <c r="Z36" s="665">
        <v>100</v>
      </c>
      <c r="AA36" s="665"/>
      <c r="AB36" s="665"/>
      <c r="AC36" s="665"/>
      <c r="AD36" s="666">
        <v>4014847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317574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-32891</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1355479</v>
      </c>
      <c r="CS36" s="621"/>
      <c r="CT36" s="621"/>
      <c r="CU36" s="621"/>
      <c r="CV36" s="621"/>
      <c r="CW36" s="621"/>
      <c r="CX36" s="621"/>
      <c r="CY36" s="622"/>
      <c r="CZ36" s="623">
        <v>16.7</v>
      </c>
      <c r="DA36" s="641"/>
      <c r="DB36" s="641"/>
      <c r="DC36" s="642"/>
      <c r="DD36" s="626">
        <v>1003932</v>
      </c>
      <c r="DE36" s="621"/>
      <c r="DF36" s="621"/>
      <c r="DG36" s="621"/>
      <c r="DH36" s="621"/>
      <c r="DI36" s="621"/>
      <c r="DJ36" s="621"/>
      <c r="DK36" s="622"/>
      <c r="DL36" s="626">
        <v>847235</v>
      </c>
      <c r="DM36" s="621"/>
      <c r="DN36" s="621"/>
      <c r="DO36" s="621"/>
      <c r="DP36" s="621"/>
      <c r="DQ36" s="621"/>
      <c r="DR36" s="621"/>
      <c r="DS36" s="621"/>
      <c r="DT36" s="621"/>
      <c r="DU36" s="621"/>
      <c r="DV36" s="622"/>
      <c r="DW36" s="643">
        <v>20.3</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247449</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692</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348401</v>
      </c>
      <c r="CS37" s="639"/>
      <c r="CT37" s="639"/>
      <c r="CU37" s="639"/>
      <c r="CV37" s="639"/>
      <c r="CW37" s="639"/>
      <c r="CX37" s="639"/>
      <c r="CY37" s="640"/>
      <c r="CZ37" s="623">
        <v>4.3</v>
      </c>
      <c r="DA37" s="641"/>
      <c r="DB37" s="641"/>
      <c r="DC37" s="642"/>
      <c r="DD37" s="626">
        <v>330101</v>
      </c>
      <c r="DE37" s="639"/>
      <c r="DF37" s="639"/>
      <c r="DG37" s="639"/>
      <c r="DH37" s="639"/>
      <c r="DI37" s="639"/>
      <c r="DJ37" s="639"/>
      <c r="DK37" s="640"/>
      <c r="DL37" s="626">
        <v>328946</v>
      </c>
      <c r="DM37" s="639"/>
      <c r="DN37" s="639"/>
      <c r="DO37" s="639"/>
      <c r="DP37" s="639"/>
      <c r="DQ37" s="639"/>
      <c r="DR37" s="639"/>
      <c r="DS37" s="639"/>
      <c r="DT37" s="639"/>
      <c r="DU37" s="639"/>
      <c r="DV37" s="640"/>
      <c r="DW37" s="643">
        <v>7.9</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64076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1115</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641757</v>
      </c>
      <c r="CS38" s="621"/>
      <c r="CT38" s="621"/>
      <c r="CU38" s="621"/>
      <c r="CV38" s="621"/>
      <c r="CW38" s="621"/>
      <c r="CX38" s="621"/>
      <c r="CY38" s="622"/>
      <c r="CZ38" s="623">
        <v>7.9</v>
      </c>
      <c r="DA38" s="641"/>
      <c r="DB38" s="641"/>
      <c r="DC38" s="642"/>
      <c r="DD38" s="626">
        <v>551111</v>
      </c>
      <c r="DE38" s="621"/>
      <c r="DF38" s="621"/>
      <c r="DG38" s="621"/>
      <c r="DH38" s="621"/>
      <c r="DI38" s="621"/>
      <c r="DJ38" s="621"/>
      <c r="DK38" s="622"/>
      <c r="DL38" s="626">
        <v>486155</v>
      </c>
      <c r="DM38" s="621"/>
      <c r="DN38" s="621"/>
      <c r="DO38" s="621"/>
      <c r="DP38" s="621"/>
      <c r="DQ38" s="621"/>
      <c r="DR38" s="621"/>
      <c r="DS38" s="621"/>
      <c r="DT38" s="621"/>
      <c r="DU38" s="621"/>
      <c r="DV38" s="622"/>
      <c r="DW38" s="643">
        <v>11.7</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4325</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136704</v>
      </c>
      <c r="CS39" s="639"/>
      <c r="CT39" s="639"/>
      <c r="CU39" s="639"/>
      <c r="CV39" s="639"/>
      <c r="CW39" s="639"/>
      <c r="CX39" s="639"/>
      <c r="CY39" s="640"/>
      <c r="CZ39" s="623">
        <v>1.7</v>
      </c>
      <c r="DA39" s="641"/>
      <c r="DB39" s="641"/>
      <c r="DC39" s="642"/>
      <c r="DD39" s="626">
        <v>9752</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64431</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85189</v>
      </c>
      <c r="CS40" s="621"/>
      <c r="CT40" s="621"/>
      <c r="CU40" s="621"/>
      <c r="CV40" s="621"/>
      <c r="CW40" s="621"/>
      <c r="CX40" s="621"/>
      <c r="CY40" s="622"/>
      <c r="CZ40" s="623">
        <v>1.1000000000000001</v>
      </c>
      <c r="DA40" s="641"/>
      <c r="DB40" s="641"/>
      <c r="DC40" s="642"/>
      <c r="DD40" s="626">
        <v>45380</v>
      </c>
      <c r="DE40" s="621"/>
      <c r="DF40" s="621"/>
      <c r="DG40" s="621"/>
      <c r="DH40" s="621"/>
      <c r="DI40" s="621"/>
      <c r="DJ40" s="621"/>
      <c r="DK40" s="622"/>
      <c r="DL40" s="626">
        <v>45380</v>
      </c>
      <c r="DM40" s="621"/>
      <c r="DN40" s="621"/>
      <c r="DO40" s="621"/>
      <c r="DP40" s="621"/>
      <c r="DQ40" s="621"/>
      <c r="DR40" s="621"/>
      <c r="DS40" s="621"/>
      <c r="DT40" s="621"/>
      <c r="DU40" s="621"/>
      <c r="DV40" s="622"/>
      <c r="DW40" s="643">
        <v>1.1000000000000001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261476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401</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2113851</v>
      </c>
      <c r="CS42" s="621"/>
      <c r="CT42" s="621"/>
      <c r="CU42" s="621"/>
      <c r="CV42" s="621"/>
      <c r="CW42" s="621"/>
      <c r="CX42" s="621"/>
      <c r="CY42" s="622"/>
      <c r="CZ42" s="623">
        <v>26.1</v>
      </c>
      <c r="DA42" s="624"/>
      <c r="DB42" s="624"/>
      <c r="DC42" s="625"/>
      <c r="DD42" s="626">
        <v>239833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113</v>
      </c>
      <c r="CS43" s="639"/>
      <c r="CT43" s="639"/>
      <c r="CU43" s="639"/>
      <c r="CV43" s="639"/>
      <c r="CW43" s="639"/>
      <c r="CX43" s="639"/>
      <c r="CY43" s="640"/>
      <c r="CZ43" s="623" t="s">
        <v>113</v>
      </c>
      <c r="DA43" s="641"/>
      <c r="DB43" s="641"/>
      <c r="DC43" s="642"/>
      <c r="DD43" s="626" t="s">
        <v>113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2074014</v>
      </c>
      <c r="CS44" s="621"/>
      <c r="CT44" s="621"/>
      <c r="CU44" s="621"/>
      <c r="CV44" s="621"/>
      <c r="CW44" s="621"/>
      <c r="CX44" s="621"/>
      <c r="CY44" s="622"/>
      <c r="CZ44" s="623">
        <v>25.6</v>
      </c>
      <c r="DA44" s="624"/>
      <c r="DB44" s="624"/>
      <c r="DC44" s="625"/>
      <c r="DD44" s="626">
        <v>222634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721752</v>
      </c>
      <c r="CS45" s="639"/>
      <c r="CT45" s="639"/>
      <c r="CU45" s="639"/>
      <c r="CV45" s="639"/>
      <c r="CW45" s="639"/>
      <c r="CX45" s="639"/>
      <c r="CY45" s="640"/>
      <c r="CZ45" s="623">
        <v>8.9</v>
      </c>
      <c r="DA45" s="641"/>
      <c r="DB45" s="641"/>
      <c r="DC45" s="642"/>
      <c r="DD45" s="626">
        <v>57532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1316301</v>
      </c>
      <c r="CS46" s="621"/>
      <c r="CT46" s="621"/>
      <c r="CU46" s="621"/>
      <c r="CV46" s="621"/>
      <c r="CW46" s="621"/>
      <c r="CX46" s="621"/>
      <c r="CY46" s="622"/>
      <c r="CZ46" s="623">
        <v>16.3</v>
      </c>
      <c r="DA46" s="624"/>
      <c r="DB46" s="624"/>
      <c r="DC46" s="625"/>
      <c r="DD46" s="626">
        <v>162641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39837</v>
      </c>
      <c r="CS47" s="639"/>
      <c r="CT47" s="639"/>
      <c r="CU47" s="639"/>
      <c r="CV47" s="639"/>
      <c r="CW47" s="639"/>
      <c r="CX47" s="639"/>
      <c r="CY47" s="640"/>
      <c r="CZ47" s="623">
        <v>0.5</v>
      </c>
      <c r="DA47" s="641"/>
      <c r="DB47" s="641"/>
      <c r="DC47" s="642"/>
      <c r="DD47" s="626">
        <v>17199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8093353</v>
      </c>
      <c r="CS49" s="605"/>
      <c r="CT49" s="605"/>
      <c r="CU49" s="605"/>
      <c r="CV49" s="605"/>
      <c r="CW49" s="605"/>
      <c r="CX49" s="605"/>
      <c r="CY49" s="606"/>
      <c r="CZ49" s="607">
        <v>100</v>
      </c>
      <c r="DA49" s="608"/>
      <c r="DB49" s="608"/>
      <c r="DC49" s="609"/>
      <c r="DD49" s="610">
        <v>4928413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11811023622047245"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8210</v>
      </c>
      <c r="R7" s="1134"/>
      <c r="S7" s="1134"/>
      <c r="T7" s="1134"/>
      <c r="U7" s="1134"/>
      <c r="V7" s="1134">
        <v>8093</v>
      </c>
      <c r="W7" s="1134"/>
      <c r="X7" s="1134"/>
      <c r="Y7" s="1134"/>
      <c r="Z7" s="1134"/>
      <c r="AA7" s="1134">
        <v>117</v>
      </c>
      <c r="AB7" s="1134"/>
      <c r="AC7" s="1134"/>
      <c r="AD7" s="1134"/>
      <c r="AE7" s="1135"/>
      <c r="AF7" s="1136">
        <v>81</v>
      </c>
      <c r="AG7" s="1137"/>
      <c r="AH7" s="1137"/>
      <c r="AI7" s="1137"/>
      <c r="AJ7" s="1138"/>
      <c r="AK7" s="1120" t="s">
        <v>541</v>
      </c>
      <c r="AL7" s="1121"/>
      <c r="AM7" s="1121"/>
      <c r="AN7" s="1121"/>
      <c r="AO7" s="1121"/>
      <c r="AP7" s="1121">
        <v>9732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8210</v>
      </c>
      <c r="R23" s="1098"/>
      <c r="S23" s="1098"/>
      <c r="T23" s="1098"/>
      <c r="U23" s="1098"/>
      <c r="V23" s="1098">
        <v>8093</v>
      </c>
      <c r="W23" s="1098"/>
      <c r="X23" s="1098"/>
      <c r="Y23" s="1098"/>
      <c r="Z23" s="1098"/>
      <c r="AA23" s="1098">
        <v>117</v>
      </c>
      <c r="AB23" s="1098"/>
      <c r="AC23" s="1098"/>
      <c r="AD23" s="1098"/>
      <c r="AE23" s="1099"/>
      <c r="AF23" s="1100">
        <v>81</v>
      </c>
      <c r="AG23" s="1098"/>
      <c r="AH23" s="1098"/>
      <c r="AI23" s="1098"/>
      <c r="AJ23" s="1101"/>
      <c r="AK23" s="1102"/>
      <c r="AL23" s="1103"/>
      <c r="AM23" s="1103"/>
      <c r="AN23" s="1103"/>
      <c r="AO23" s="1103"/>
      <c r="AP23" s="1098">
        <v>9732</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700</v>
      </c>
      <c r="R28" s="1083"/>
      <c r="S28" s="1083"/>
      <c r="T28" s="1083"/>
      <c r="U28" s="1083"/>
      <c r="V28" s="1083">
        <v>700</v>
      </c>
      <c r="W28" s="1083"/>
      <c r="X28" s="1083"/>
      <c r="Y28" s="1083"/>
      <c r="Z28" s="1083"/>
      <c r="AA28" s="1083">
        <v>1</v>
      </c>
      <c r="AB28" s="1083"/>
      <c r="AC28" s="1083"/>
      <c r="AD28" s="1083"/>
      <c r="AE28" s="1084"/>
      <c r="AF28" s="1085">
        <v>1</v>
      </c>
      <c r="AG28" s="1083"/>
      <c r="AH28" s="1083"/>
      <c r="AI28" s="1083"/>
      <c r="AJ28" s="1086"/>
      <c r="AK28" s="1087" t="s">
        <v>545</v>
      </c>
      <c r="AL28" s="1075"/>
      <c r="AM28" s="1075"/>
      <c r="AN28" s="1075"/>
      <c r="AO28" s="1075"/>
      <c r="AP28" s="1075" t="s">
        <v>541</v>
      </c>
      <c r="AQ28" s="1075"/>
      <c r="AR28" s="1075"/>
      <c r="AS28" s="1075"/>
      <c r="AT28" s="1075"/>
      <c r="AU28" s="1075" t="s">
        <v>545</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178</v>
      </c>
      <c r="R29" s="1073"/>
      <c r="S29" s="1073"/>
      <c r="T29" s="1073"/>
      <c r="U29" s="1073"/>
      <c r="V29" s="1073">
        <v>178</v>
      </c>
      <c r="W29" s="1073"/>
      <c r="X29" s="1073"/>
      <c r="Y29" s="1073"/>
      <c r="Z29" s="1073"/>
      <c r="AA29" s="1073">
        <v>1</v>
      </c>
      <c r="AB29" s="1073"/>
      <c r="AC29" s="1073"/>
      <c r="AD29" s="1073"/>
      <c r="AE29" s="1074"/>
      <c r="AF29" s="1048">
        <v>1</v>
      </c>
      <c r="AG29" s="1049"/>
      <c r="AH29" s="1049"/>
      <c r="AI29" s="1049"/>
      <c r="AJ29" s="1050"/>
      <c r="AK29" s="1009" t="s">
        <v>545</v>
      </c>
      <c r="AL29" s="1000"/>
      <c r="AM29" s="1000"/>
      <c r="AN29" s="1000"/>
      <c r="AO29" s="1000"/>
      <c r="AP29" s="1000" t="s">
        <v>541</v>
      </c>
      <c r="AQ29" s="1000"/>
      <c r="AR29" s="1000"/>
      <c r="AS29" s="1000"/>
      <c r="AT29" s="1000"/>
      <c r="AU29" s="1000" t="s">
        <v>545</v>
      </c>
      <c r="AV29" s="1000"/>
      <c r="AW29" s="1000"/>
      <c r="AX29" s="1000"/>
      <c r="AY29" s="1000"/>
      <c r="AZ29" s="1071" t="s">
        <v>541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32</v>
      </c>
      <c r="R30" s="1073"/>
      <c r="S30" s="1073"/>
      <c r="T30" s="1073"/>
      <c r="U30" s="1073"/>
      <c r="V30" s="1073">
        <v>27</v>
      </c>
      <c r="W30" s="1073"/>
      <c r="X30" s="1073"/>
      <c r="Y30" s="1073"/>
      <c r="Z30" s="1073"/>
      <c r="AA30" s="1073">
        <v>4</v>
      </c>
      <c r="AB30" s="1073"/>
      <c r="AC30" s="1073"/>
      <c r="AD30" s="1073"/>
      <c r="AE30" s="1074"/>
      <c r="AF30" s="1048">
        <v>4</v>
      </c>
      <c r="AG30" s="1049"/>
      <c r="AH30" s="1049"/>
      <c r="AI30" s="1049"/>
      <c r="AJ30" s="1050"/>
      <c r="AK30" s="1009" t="s">
        <v>545</v>
      </c>
      <c r="AL30" s="1000"/>
      <c r="AM30" s="1000"/>
      <c r="AN30" s="1000"/>
      <c r="AO30" s="1000"/>
      <c r="AP30" s="1000" t="s">
        <v>541</v>
      </c>
      <c r="AQ30" s="1000"/>
      <c r="AR30" s="1000"/>
      <c r="AS30" s="1000"/>
      <c r="AT30" s="1000"/>
      <c r="AU30" s="1000" t="s">
        <v>545</v>
      </c>
      <c r="AV30" s="1000"/>
      <c r="AW30" s="1000"/>
      <c r="AX30" s="1000"/>
      <c r="AY30" s="1000"/>
      <c r="AZ30" s="1071" t="s">
        <v>541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1035</v>
      </c>
      <c r="R31" s="1073"/>
      <c r="S31" s="1073"/>
      <c r="T31" s="1073"/>
      <c r="U31" s="1073"/>
      <c r="V31" s="1073">
        <v>978</v>
      </c>
      <c r="W31" s="1073"/>
      <c r="X31" s="1073"/>
      <c r="Y31" s="1073"/>
      <c r="Z31" s="1073"/>
      <c r="AA31" s="1073">
        <v>56</v>
      </c>
      <c r="AB31" s="1073"/>
      <c r="AC31" s="1073"/>
      <c r="AD31" s="1073"/>
      <c r="AE31" s="1074"/>
      <c r="AF31" s="1048">
        <v>360</v>
      </c>
      <c r="AG31" s="1049"/>
      <c r="AH31" s="1049"/>
      <c r="AI31" s="1049"/>
      <c r="AJ31" s="1050"/>
      <c r="AK31" s="1009">
        <v>318</v>
      </c>
      <c r="AL31" s="1000"/>
      <c r="AM31" s="1000"/>
      <c r="AN31" s="1000"/>
      <c r="AO31" s="1000"/>
      <c r="AP31" s="1000">
        <v>1043</v>
      </c>
      <c r="AQ31" s="1000"/>
      <c r="AR31" s="1000"/>
      <c r="AS31" s="1000"/>
      <c r="AT31" s="1000"/>
      <c r="AU31" s="1000">
        <v>735</v>
      </c>
      <c r="AV31" s="1000"/>
      <c r="AW31" s="1000"/>
      <c r="AX31" s="1000"/>
      <c r="AY31" s="1000"/>
      <c r="AZ31" s="1071" t="s">
        <v>541</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407</v>
      </c>
      <c r="R32" s="1073"/>
      <c r="S32" s="1073"/>
      <c r="T32" s="1073"/>
      <c r="U32" s="1073"/>
      <c r="V32" s="1073">
        <v>402</v>
      </c>
      <c r="W32" s="1073"/>
      <c r="X32" s="1073"/>
      <c r="Y32" s="1073"/>
      <c r="Z32" s="1073"/>
      <c r="AA32" s="1073">
        <v>5</v>
      </c>
      <c r="AB32" s="1073"/>
      <c r="AC32" s="1073"/>
      <c r="AD32" s="1073"/>
      <c r="AE32" s="1074"/>
      <c r="AF32" s="1048">
        <v>5</v>
      </c>
      <c r="AG32" s="1049"/>
      <c r="AH32" s="1049"/>
      <c r="AI32" s="1049"/>
      <c r="AJ32" s="1050"/>
      <c r="AK32" s="1009">
        <v>64</v>
      </c>
      <c r="AL32" s="1000"/>
      <c r="AM32" s="1000"/>
      <c r="AN32" s="1000"/>
      <c r="AO32" s="1000"/>
      <c r="AP32" s="1000">
        <v>1392</v>
      </c>
      <c r="AQ32" s="1000"/>
      <c r="AR32" s="1000"/>
      <c r="AS32" s="1000"/>
      <c r="AT32" s="1000"/>
      <c r="AU32" s="1000">
        <v>1007</v>
      </c>
      <c r="AV32" s="1000"/>
      <c r="AW32" s="1000"/>
      <c r="AX32" s="1000"/>
      <c r="AY32" s="1000"/>
      <c r="AZ32" s="1071" t="s">
        <v>541</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477</v>
      </c>
      <c r="R33" s="1073"/>
      <c r="S33" s="1073"/>
      <c r="T33" s="1073"/>
      <c r="U33" s="1073"/>
      <c r="V33" s="1073">
        <v>471</v>
      </c>
      <c r="W33" s="1073"/>
      <c r="X33" s="1073"/>
      <c r="Y33" s="1073"/>
      <c r="Z33" s="1073"/>
      <c r="AA33" s="1073">
        <v>6</v>
      </c>
      <c r="AB33" s="1073"/>
      <c r="AC33" s="1073"/>
      <c r="AD33" s="1073"/>
      <c r="AE33" s="1074"/>
      <c r="AF33" s="1048">
        <v>6</v>
      </c>
      <c r="AG33" s="1049"/>
      <c r="AH33" s="1049"/>
      <c r="AI33" s="1049"/>
      <c r="AJ33" s="1050"/>
      <c r="AK33" s="1009">
        <v>214</v>
      </c>
      <c r="AL33" s="1000"/>
      <c r="AM33" s="1000"/>
      <c r="AN33" s="1000"/>
      <c r="AO33" s="1000"/>
      <c r="AP33" s="1000">
        <v>2674</v>
      </c>
      <c r="AQ33" s="1000"/>
      <c r="AR33" s="1000"/>
      <c r="AS33" s="1000"/>
      <c r="AT33" s="1000"/>
      <c r="AU33" s="1000">
        <v>2495</v>
      </c>
      <c r="AV33" s="1000"/>
      <c r="AW33" s="1000"/>
      <c r="AX33" s="1000"/>
      <c r="AY33" s="1000"/>
      <c r="AZ33" s="1071" t="s">
        <v>541</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377</v>
      </c>
      <c r="AG63" s="988"/>
      <c r="AH63" s="988"/>
      <c r="AI63" s="988"/>
      <c r="AJ63" s="1059"/>
      <c r="AK63" s="1060"/>
      <c r="AL63" s="992"/>
      <c r="AM63" s="992"/>
      <c r="AN63" s="992"/>
      <c r="AO63" s="992"/>
      <c r="AP63" s="988">
        <v>5110</v>
      </c>
      <c r="AQ63" s="988"/>
      <c r="AR63" s="988"/>
      <c r="AS63" s="988"/>
      <c r="AT63" s="988"/>
      <c r="AU63" s="988">
        <v>4236</v>
      </c>
      <c r="AV63" s="988"/>
      <c r="AW63" s="988"/>
      <c r="AX63" s="988"/>
      <c r="AY63" s="988"/>
      <c r="AZ63" s="1054"/>
      <c r="BA63" s="1054"/>
      <c r="BB63" s="1054"/>
      <c r="BC63" s="1054"/>
      <c r="BD63" s="1054"/>
      <c r="BE63" s="989"/>
      <c r="BF63" s="989"/>
      <c r="BG63" s="989"/>
      <c r="BH63" s="989"/>
      <c r="BI63" s="990"/>
      <c r="BJ63" s="1055" t="s">
        <v>391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394</v>
      </c>
      <c r="R66" s="1031"/>
      <c r="S66" s="1031"/>
      <c r="T66" s="1031"/>
      <c r="U66" s="1032"/>
      <c r="V66" s="1030" t="s">
        <v>395</v>
      </c>
      <c r="W66" s="1031"/>
      <c r="X66" s="1031"/>
      <c r="Y66" s="1031"/>
      <c r="Z66" s="1032"/>
      <c r="AA66" s="1030" t="s">
        <v>396</v>
      </c>
      <c r="AB66" s="1031"/>
      <c r="AC66" s="1031"/>
      <c r="AD66" s="1031"/>
      <c r="AE66" s="1032"/>
      <c r="AF66" s="1036" t="s">
        <v>397</v>
      </c>
      <c r="AG66" s="1037"/>
      <c r="AH66" s="1037"/>
      <c r="AI66" s="1037"/>
      <c r="AJ66" s="1038"/>
      <c r="AK66" s="1030" t="s">
        <v>398</v>
      </c>
      <c r="AL66" s="1025"/>
      <c r="AM66" s="1025"/>
      <c r="AN66" s="1025"/>
      <c r="AO66" s="1026"/>
      <c r="AP66" s="1030" t="s">
        <v>399</v>
      </c>
      <c r="AQ66" s="1031"/>
      <c r="AR66" s="1031"/>
      <c r="AS66" s="1031"/>
      <c r="AT66" s="1032"/>
      <c r="AU66" s="1030" t="s">
        <v>400</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1392</v>
      </c>
      <c r="R68" s="1011"/>
      <c r="S68" s="1011"/>
      <c r="T68" s="1011"/>
      <c r="U68" s="1011"/>
      <c r="V68" s="1011">
        <v>1348</v>
      </c>
      <c r="W68" s="1011"/>
      <c r="X68" s="1011"/>
      <c r="Y68" s="1011"/>
      <c r="Z68" s="1011"/>
      <c r="AA68" s="1011">
        <v>44</v>
      </c>
      <c r="AB68" s="1011"/>
      <c r="AC68" s="1011"/>
      <c r="AD68" s="1011"/>
      <c r="AE68" s="1011"/>
      <c r="AF68" s="1011">
        <v>44</v>
      </c>
      <c r="AG68" s="1011"/>
      <c r="AH68" s="1011"/>
      <c r="AI68" s="1011"/>
      <c r="AJ68" s="1011"/>
      <c r="AK68" s="1011">
        <v>1</v>
      </c>
      <c r="AL68" s="1011"/>
      <c r="AM68" s="1011"/>
      <c r="AN68" s="1011"/>
      <c r="AO68" s="1011"/>
      <c r="AP68" s="1011">
        <v>1166</v>
      </c>
      <c r="AQ68" s="1011"/>
      <c r="AR68" s="1011"/>
      <c r="AS68" s="1011"/>
      <c r="AT68" s="1011"/>
      <c r="AU68" s="1011">
        <v>94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1177</v>
      </c>
      <c r="R69" s="1000"/>
      <c r="S69" s="1000"/>
      <c r="T69" s="1000"/>
      <c r="U69" s="1000"/>
      <c r="V69" s="1000">
        <v>1169</v>
      </c>
      <c r="W69" s="1000"/>
      <c r="X69" s="1000"/>
      <c r="Y69" s="1000"/>
      <c r="Z69" s="1000"/>
      <c r="AA69" s="1000">
        <v>15</v>
      </c>
      <c r="AB69" s="1000"/>
      <c r="AC69" s="1000"/>
      <c r="AD69" s="1000"/>
      <c r="AE69" s="1000"/>
      <c r="AF69" s="1000">
        <v>15</v>
      </c>
      <c r="AG69" s="1000"/>
      <c r="AH69" s="1000"/>
      <c r="AI69" s="1000"/>
      <c r="AJ69" s="1000"/>
      <c r="AK69" s="1000">
        <v>298</v>
      </c>
      <c r="AL69" s="1000"/>
      <c r="AM69" s="1000"/>
      <c r="AN69" s="1000"/>
      <c r="AO69" s="1000"/>
      <c r="AP69" s="1000">
        <v>475</v>
      </c>
      <c r="AQ69" s="1000"/>
      <c r="AR69" s="1000"/>
      <c r="AS69" s="1000"/>
      <c r="AT69" s="1000"/>
      <c r="AU69" s="1000">
        <v>27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2084</v>
      </c>
      <c r="R70" s="1000"/>
      <c r="S70" s="1000"/>
      <c r="T70" s="1000"/>
      <c r="U70" s="1000"/>
      <c r="V70" s="1000">
        <v>1615</v>
      </c>
      <c r="W70" s="1000"/>
      <c r="X70" s="1000"/>
      <c r="Y70" s="1000"/>
      <c r="Z70" s="1000"/>
      <c r="AA70" s="1000">
        <v>469</v>
      </c>
      <c r="AB70" s="1000"/>
      <c r="AC70" s="1000"/>
      <c r="AD70" s="1000"/>
      <c r="AE70" s="1000"/>
      <c r="AF70" s="1000">
        <v>469</v>
      </c>
      <c r="AG70" s="1000"/>
      <c r="AH70" s="1000"/>
      <c r="AI70" s="1000"/>
      <c r="AJ70" s="1000"/>
      <c r="AK70" s="1000">
        <v>5</v>
      </c>
      <c r="AL70" s="1000"/>
      <c r="AM70" s="1000"/>
      <c r="AN70" s="1000"/>
      <c r="AO70" s="1000"/>
      <c r="AP70" s="1000">
        <v>238</v>
      </c>
      <c r="AQ70" s="1000"/>
      <c r="AR70" s="1000"/>
      <c r="AS70" s="1000"/>
      <c r="AT70" s="1000"/>
      <c r="AU70" s="1000">
        <v>27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401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528</v>
      </c>
      <c r="AG88" s="988"/>
      <c r="AH88" s="988"/>
      <c r="AI88" s="988"/>
      <c r="AJ88" s="988"/>
      <c r="AK88" s="992"/>
      <c r="AL88" s="992"/>
      <c r="AM88" s="992"/>
      <c r="AN88" s="992"/>
      <c r="AO88" s="992"/>
      <c r="AP88" s="988">
        <v>1879</v>
      </c>
      <c r="AQ88" s="988"/>
      <c r="AR88" s="988"/>
      <c r="AS88" s="988"/>
      <c r="AT88" s="988"/>
      <c r="AU88" s="988">
        <v>148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410</v>
      </c>
      <c r="AB109" s="923"/>
      <c r="AC109" s="923"/>
      <c r="AD109" s="923"/>
      <c r="AE109" s="924"/>
      <c r="AF109" s="925" t="s">
        <v>289</v>
      </c>
      <c r="AG109" s="923"/>
      <c r="AH109" s="923"/>
      <c r="AI109" s="923"/>
      <c r="AJ109" s="924"/>
      <c r="AK109" s="925" t="s">
        <v>288</v>
      </c>
      <c r="AL109" s="923"/>
      <c r="AM109" s="923"/>
      <c r="AN109" s="923"/>
      <c r="AO109" s="924"/>
      <c r="AP109" s="925" t="s">
        <v>411</v>
      </c>
      <c r="AQ109" s="923"/>
      <c r="AR109" s="923"/>
      <c r="AS109" s="923"/>
      <c r="AT109" s="954"/>
      <c r="AU109" s="922" t="s">
        <v>409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410</v>
      </c>
      <c r="BR109" s="923"/>
      <c r="BS109" s="923"/>
      <c r="BT109" s="923"/>
      <c r="BU109" s="924"/>
      <c r="BV109" s="925" t="s">
        <v>289</v>
      </c>
      <c r="BW109" s="923"/>
      <c r="BX109" s="923"/>
      <c r="BY109" s="923"/>
      <c r="BZ109" s="924"/>
      <c r="CA109" s="925" t="s">
        <v>288</v>
      </c>
      <c r="CB109" s="923"/>
      <c r="CC109" s="923"/>
      <c r="CD109" s="923"/>
      <c r="CE109" s="924"/>
      <c r="CF109" s="961" t="s">
        <v>411</v>
      </c>
      <c r="CG109" s="961"/>
      <c r="CH109" s="961"/>
      <c r="CI109" s="961"/>
      <c r="CJ109" s="961"/>
      <c r="CK109" s="925" t="s">
        <v>412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410</v>
      </c>
      <c r="DH109" s="923"/>
      <c r="DI109" s="923"/>
      <c r="DJ109" s="923"/>
      <c r="DK109" s="924"/>
      <c r="DL109" s="925" t="s">
        <v>289</v>
      </c>
      <c r="DM109" s="923"/>
      <c r="DN109" s="923"/>
      <c r="DO109" s="923"/>
      <c r="DP109" s="924"/>
      <c r="DQ109" s="925" t="s">
        <v>288</v>
      </c>
      <c r="DR109" s="923"/>
      <c r="DS109" s="923"/>
      <c r="DT109" s="923"/>
      <c r="DU109" s="924"/>
      <c r="DV109" s="925" t="s">
        <v>411</v>
      </c>
      <c r="DW109" s="923"/>
      <c r="DX109" s="923"/>
      <c r="DY109" s="923"/>
      <c r="DZ109" s="954"/>
    </row>
    <row r="110" spans="1:131" s="199" customFormat="1" ht="26.25" customHeight="1" x14ac:dyDescent="0.15">
      <c r="A110" s="825" t="s">
        <v>413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1272607</v>
      </c>
      <c r="AB110" s="916"/>
      <c r="AC110" s="916"/>
      <c r="AD110" s="916"/>
      <c r="AE110" s="917"/>
      <c r="AF110" s="918">
        <v>1098122</v>
      </c>
      <c r="AG110" s="916"/>
      <c r="AH110" s="916"/>
      <c r="AI110" s="916"/>
      <c r="AJ110" s="917"/>
      <c r="AK110" s="918">
        <v>1082241</v>
      </c>
      <c r="AL110" s="916"/>
      <c r="AM110" s="916"/>
      <c r="AN110" s="916"/>
      <c r="AO110" s="917"/>
      <c r="AP110" s="919">
        <v>35.799999999999997</v>
      </c>
      <c r="AQ110" s="920"/>
      <c r="AR110" s="920"/>
      <c r="AS110" s="920"/>
      <c r="AT110" s="921"/>
      <c r="AU110" s="955" t="s">
        <v>61</v>
      </c>
      <c r="AV110" s="956"/>
      <c r="AW110" s="956"/>
      <c r="AX110" s="956"/>
      <c r="AY110" s="956"/>
      <c r="AZ110" s="881" t="s">
        <v>414</v>
      </c>
      <c r="BA110" s="826"/>
      <c r="BB110" s="826"/>
      <c r="BC110" s="826"/>
      <c r="BD110" s="826"/>
      <c r="BE110" s="826"/>
      <c r="BF110" s="826"/>
      <c r="BG110" s="826"/>
      <c r="BH110" s="826"/>
      <c r="BI110" s="826"/>
      <c r="BJ110" s="826"/>
      <c r="BK110" s="826"/>
      <c r="BL110" s="826"/>
      <c r="BM110" s="826"/>
      <c r="BN110" s="826"/>
      <c r="BO110" s="826"/>
      <c r="BP110" s="827"/>
      <c r="BQ110" s="882">
        <v>8657031</v>
      </c>
      <c r="BR110" s="863"/>
      <c r="BS110" s="863"/>
      <c r="BT110" s="863"/>
      <c r="BU110" s="863"/>
      <c r="BV110" s="863">
        <v>9316111</v>
      </c>
      <c r="BW110" s="863"/>
      <c r="BX110" s="863"/>
      <c r="BY110" s="863"/>
      <c r="BZ110" s="863"/>
      <c r="CA110" s="863">
        <v>9732107</v>
      </c>
      <c r="CB110" s="863"/>
      <c r="CC110" s="863"/>
      <c r="CD110" s="863"/>
      <c r="CE110" s="863"/>
      <c r="CF110" s="887">
        <v>322.3</v>
      </c>
      <c r="CG110" s="888"/>
      <c r="CH110" s="888"/>
      <c r="CI110" s="888"/>
      <c r="CJ110" s="888"/>
      <c r="CK110" s="951" t="s">
        <v>415</v>
      </c>
      <c r="CL110" s="837"/>
      <c r="CM110" s="912" t="s">
        <v>416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418</v>
      </c>
      <c r="BA111" s="768"/>
      <c r="BB111" s="768"/>
      <c r="BC111" s="768"/>
      <c r="BD111" s="768"/>
      <c r="BE111" s="768"/>
      <c r="BF111" s="768"/>
      <c r="BG111" s="768"/>
      <c r="BH111" s="768"/>
      <c r="BI111" s="768"/>
      <c r="BJ111" s="768"/>
      <c r="BK111" s="768"/>
      <c r="BL111" s="768"/>
      <c r="BM111" s="768"/>
      <c r="BN111" s="768"/>
      <c r="BO111" s="768"/>
      <c r="BP111" s="769"/>
      <c r="BQ111" s="834">
        <v>66416</v>
      </c>
      <c r="BR111" s="835"/>
      <c r="BS111" s="835"/>
      <c r="BT111" s="835"/>
      <c r="BU111" s="835"/>
      <c r="BV111" s="835">
        <v>31023</v>
      </c>
      <c r="BW111" s="835"/>
      <c r="BX111" s="835"/>
      <c r="BY111" s="835"/>
      <c r="BZ111" s="835"/>
      <c r="CA111" s="835">
        <v>15727</v>
      </c>
      <c r="CB111" s="835"/>
      <c r="CC111" s="835"/>
      <c r="CD111" s="835"/>
      <c r="CE111" s="835"/>
      <c r="CF111" s="896">
        <v>0.5</v>
      </c>
      <c r="CG111" s="897"/>
      <c r="CH111" s="897"/>
      <c r="CI111" s="897"/>
      <c r="CJ111" s="897"/>
      <c r="CK111" s="952"/>
      <c r="CL111" s="839"/>
      <c r="CM111" s="842" t="s">
        <v>419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420</v>
      </c>
      <c r="B112" s="938"/>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4280141</v>
      </c>
      <c r="BR112" s="835"/>
      <c r="BS112" s="835"/>
      <c r="BT112" s="835"/>
      <c r="BU112" s="835"/>
      <c r="BV112" s="835">
        <v>4288590</v>
      </c>
      <c r="BW112" s="835"/>
      <c r="BX112" s="835"/>
      <c r="BY112" s="835"/>
      <c r="BZ112" s="835"/>
      <c r="CA112" s="835">
        <v>4236433</v>
      </c>
      <c r="CB112" s="835"/>
      <c r="CC112" s="835"/>
      <c r="CD112" s="835"/>
      <c r="CE112" s="835"/>
      <c r="CF112" s="896">
        <v>140.30000000000001</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19605</v>
      </c>
      <c r="DH112" s="835"/>
      <c r="DI112" s="835"/>
      <c r="DJ112" s="835"/>
      <c r="DK112" s="835"/>
      <c r="DL112" s="835">
        <v>9027</v>
      </c>
      <c r="DM112" s="835"/>
      <c r="DN112" s="835"/>
      <c r="DO112" s="835"/>
      <c r="DP112" s="835"/>
      <c r="DQ112" s="835">
        <v>8732</v>
      </c>
      <c r="DR112" s="835"/>
      <c r="DS112" s="835"/>
      <c r="DT112" s="835"/>
      <c r="DU112" s="835"/>
      <c r="DV112" s="812">
        <v>0.3</v>
      </c>
      <c r="DW112" s="812"/>
      <c r="DX112" s="812"/>
      <c r="DY112" s="812"/>
      <c r="DZ112" s="813"/>
    </row>
    <row r="113" spans="1:130" s="199" customFormat="1" ht="26.25" customHeight="1" x14ac:dyDescent="0.15">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336288</v>
      </c>
      <c r="AB113" s="944"/>
      <c r="AC113" s="944"/>
      <c r="AD113" s="944"/>
      <c r="AE113" s="945"/>
      <c r="AF113" s="946">
        <v>320560</v>
      </c>
      <c r="AG113" s="944"/>
      <c r="AH113" s="944"/>
      <c r="AI113" s="944"/>
      <c r="AJ113" s="945"/>
      <c r="AK113" s="946">
        <v>308148</v>
      </c>
      <c r="AL113" s="944"/>
      <c r="AM113" s="944"/>
      <c r="AN113" s="944"/>
      <c r="AO113" s="945"/>
      <c r="AP113" s="947">
        <v>10.199999999999999</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v>200545</v>
      </c>
      <c r="BR113" s="835"/>
      <c r="BS113" s="835"/>
      <c r="BT113" s="835"/>
      <c r="BU113" s="835"/>
      <c r="BV113" s="835">
        <v>168554</v>
      </c>
      <c r="BW113" s="835"/>
      <c r="BX113" s="835"/>
      <c r="BY113" s="835"/>
      <c r="BZ113" s="835"/>
      <c r="CA113" s="835">
        <v>147968</v>
      </c>
      <c r="CB113" s="835"/>
      <c r="CC113" s="835"/>
      <c r="CD113" s="835"/>
      <c r="CE113" s="835"/>
      <c r="CF113" s="896">
        <v>4.9000000000000004</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35138</v>
      </c>
      <c r="DH113" s="798"/>
      <c r="DI113" s="798"/>
      <c r="DJ113" s="798"/>
      <c r="DK113" s="799"/>
      <c r="DL113" s="800">
        <v>19870</v>
      </c>
      <c r="DM113" s="798"/>
      <c r="DN113" s="798"/>
      <c r="DO113" s="798"/>
      <c r="DP113" s="799"/>
      <c r="DQ113" s="800">
        <v>4813</v>
      </c>
      <c r="DR113" s="798"/>
      <c r="DS113" s="798"/>
      <c r="DT113" s="798"/>
      <c r="DU113" s="799"/>
      <c r="DV113" s="845">
        <v>0.2</v>
      </c>
      <c r="DW113" s="846"/>
      <c r="DX113" s="846"/>
      <c r="DY113" s="846"/>
      <c r="DZ113" s="847"/>
    </row>
    <row r="114" spans="1:130" s="199" customFormat="1" ht="26.25" customHeight="1" x14ac:dyDescent="0.15">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42767</v>
      </c>
      <c r="AB114" s="798"/>
      <c r="AC114" s="798"/>
      <c r="AD114" s="798"/>
      <c r="AE114" s="799"/>
      <c r="AF114" s="800">
        <v>47759</v>
      </c>
      <c r="AG114" s="798"/>
      <c r="AH114" s="798"/>
      <c r="AI114" s="798"/>
      <c r="AJ114" s="799"/>
      <c r="AK114" s="800">
        <v>39723</v>
      </c>
      <c r="AL114" s="798"/>
      <c r="AM114" s="798"/>
      <c r="AN114" s="798"/>
      <c r="AO114" s="799"/>
      <c r="AP114" s="845">
        <v>1.3</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732480</v>
      </c>
      <c r="BR114" s="835"/>
      <c r="BS114" s="835"/>
      <c r="BT114" s="835"/>
      <c r="BU114" s="835"/>
      <c r="BV114" s="835">
        <v>680196</v>
      </c>
      <c r="BW114" s="835"/>
      <c r="BX114" s="835"/>
      <c r="BY114" s="835"/>
      <c r="BZ114" s="835"/>
      <c r="CA114" s="835">
        <v>620398</v>
      </c>
      <c r="CB114" s="835"/>
      <c r="CC114" s="835"/>
      <c r="CD114" s="835"/>
      <c r="CE114" s="835"/>
      <c r="CF114" s="896">
        <v>20.5</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24079</v>
      </c>
      <c r="AB115" s="944"/>
      <c r="AC115" s="944"/>
      <c r="AD115" s="944"/>
      <c r="AE115" s="945"/>
      <c r="AF115" s="946">
        <v>24575</v>
      </c>
      <c r="AG115" s="944"/>
      <c r="AH115" s="944"/>
      <c r="AI115" s="944"/>
      <c r="AJ115" s="945"/>
      <c r="AK115" s="946">
        <v>19848</v>
      </c>
      <c r="AL115" s="944"/>
      <c r="AM115" s="944"/>
      <c r="AN115" s="944"/>
      <c r="AO115" s="945"/>
      <c r="AP115" s="947">
        <v>0.7</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3900</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1675741</v>
      </c>
      <c r="AB117" s="930"/>
      <c r="AC117" s="930"/>
      <c r="AD117" s="930"/>
      <c r="AE117" s="931"/>
      <c r="AF117" s="932">
        <v>1491016</v>
      </c>
      <c r="AG117" s="930"/>
      <c r="AH117" s="930"/>
      <c r="AI117" s="930"/>
      <c r="AJ117" s="931"/>
      <c r="AK117" s="932">
        <v>1449960</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438</v>
      </c>
      <c r="BR117" s="835"/>
      <c r="BS117" s="835"/>
      <c r="BT117" s="835"/>
      <c r="BU117" s="835"/>
      <c r="BV117" s="835" t="s">
        <v>438</v>
      </c>
      <c r="BW117" s="835"/>
      <c r="BX117" s="835"/>
      <c r="BY117" s="835"/>
      <c r="BZ117" s="835"/>
      <c r="CA117" s="835" t="s">
        <v>438</v>
      </c>
      <c r="CB117" s="835"/>
      <c r="CC117" s="835"/>
      <c r="CD117" s="835"/>
      <c r="CE117" s="835"/>
      <c r="CF117" s="896" t="s">
        <v>438</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438</v>
      </c>
      <c r="DH117" s="798"/>
      <c r="DI117" s="798"/>
      <c r="DJ117" s="798"/>
      <c r="DK117" s="799"/>
      <c r="DL117" s="800" t="s">
        <v>438</v>
      </c>
      <c r="DM117" s="798"/>
      <c r="DN117" s="798"/>
      <c r="DO117" s="798"/>
      <c r="DP117" s="799"/>
      <c r="DQ117" s="800" t="s">
        <v>438</v>
      </c>
      <c r="DR117" s="798"/>
      <c r="DS117" s="798"/>
      <c r="DT117" s="798"/>
      <c r="DU117" s="799"/>
      <c r="DV117" s="845" t="s">
        <v>438</v>
      </c>
      <c r="DW117" s="846"/>
      <c r="DX117" s="846"/>
      <c r="DY117" s="846"/>
      <c r="DZ117" s="847"/>
    </row>
    <row r="118" spans="1:130" s="199" customFormat="1" ht="26.25" customHeight="1" x14ac:dyDescent="0.15">
      <c r="A118" s="922" t="s">
        <v>412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410</v>
      </c>
      <c r="AB118" s="923"/>
      <c r="AC118" s="923"/>
      <c r="AD118" s="923"/>
      <c r="AE118" s="924"/>
      <c r="AF118" s="925" t="s">
        <v>289</v>
      </c>
      <c r="AG118" s="923"/>
      <c r="AH118" s="923"/>
      <c r="AI118" s="923"/>
      <c r="AJ118" s="924"/>
      <c r="AK118" s="925" t="s">
        <v>288</v>
      </c>
      <c r="AL118" s="923"/>
      <c r="AM118" s="923"/>
      <c r="AN118" s="923"/>
      <c r="AO118" s="924"/>
      <c r="AP118" s="926" t="s">
        <v>411</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415</v>
      </c>
      <c r="B119" s="837"/>
      <c r="C119" s="912" t="s">
        <v>416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442</v>
      </c>
      <c r="BP119" s="899"/>
      <c r="BQ119" s="903">
        <v>13936613</v>
      </c>
      <c r="BR119" s="866"/>
      <c r="BS119" s="866"/>
      <c r="BT119" s="866"/>
      <c r="BU119" s="866"/>
      <c r="BV119" s="866">
        <v>14484474</v>
      </c>
      <c r="BW119" s="866"/>
      <c r="BX119" s="866"/>
      <c r="BY119" s="866"/>
      <c r="BZ119" s="866"/>
      <c r="CA119" s="866">
        <v>14752633</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7773</v>
      </c>
      <c r="DH119" s="781"/>
      <c r="DI119" s="781"/>
      <c r="DJ119" s="781"/>
      <c r="DK119" s="782"/>
      <c r="DL119" s="783">
        <v>2126</v>
      </c>
      <c r="DM119" s="781"/>
      <c r="DN119" s="781"/>
      <c r="DO119" s="781"/>
      <c r="DP119" s="782"/>
      <c r="DQ119" s="783">
        <v>2182</v>
      </c>
      <c r="DR119" s="781"/>
      <c r="DS119" s="781"/>
      <c r="DT119" s="781"/>
      <c r="DU119" s="782"/>
      <c r="DV119" s="869">
        <v>0.1</v>
      </c>
      <c r="DW119" s="870"/>
      <c r="DX119" s="870"/>
      <c r="DY119" s="870"/>
      <c r="DZ119" s="871"/>
    </row>
    <row r="120" spans="1:130" s="199" customFormat="1" ht="26.25" customHeight="1" x14ac:dyDescent="0.15">
      <c r="A120" s="838"/>
      <c r="B120" s="839"/>
      <c r="C120" s="842" t="s">
        <v>419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2601766</v>
      </c>
      <c r="BR120" s="863"/>
      <c r="BS120" s="863"/>
      <c r="BT120" s="863"/>
      <c r="BU120" s="863"/>
      <c r="BV120" s="863">
        <v>2613707</v>
      </c>
      <c r="BW120" s="863"/>
      <c r="BX120" s="863"/>
      <c r="BY120" s="863"/>
      <c r="BZ120" s="863"/>
      <c r="CA120" s="863">
        <v>2610625</v>
      </c>
      <c r="CB120" s="863"/>
      <c r="CC120" s="863"/>
      <c r="CD120" s="863"/>
      <c r="CE120" s="863"/>
      <c r="CF120" s="887">
        <v>86.5</v>
      </c>
      <c r="CG120" s="888"/>
      <c r="CH120" s="888"/>
      <c r="CI120" s="888"/>
      <c r="CJ120" s="888"/>
      <c r="CK120" s="889" t="s">
        <v>446</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2578596</v>
      </c>
      <c r="DH120" s="863"/>
      <c r="DI120" s="863"/>
      <c r="DJ120" s="863"/>
      <c r="DK120" s="863"/>
      <c r="DL120" s="863">
        <v>2508613</v>
      </c>
      <c r="DM120" s="863"/>
      <c r="DN120" s="863"/>
      <c r="DO120" s="863"/>
      <c r="DP120" s="863"/>
      <c r="DQ120" s="863">
        <v>2495307</v>
      </c>
      <c r="DR120" s="863"/>
      <c r="DS120" s="863"/>
      <c r="DT120" s="863"/>
      <c r="DU120" s="863"/>
      <c r="DV120" s="864">
        <v>82.6</v>
      </c>
      <c r="DW120" s="864"/>
      <c r="DX120" s="864"/>
      <c r="DY120" s="864"/>
      <c r="DZ120" s="865"/>
    </row>
    <row r="121" spans="1:130" s="199" customFormat="1" ht="26.25" customHeight="1" x14ac:dyDescent="0.15">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13819</v>
      </c>
      <c r="AB121" s="798"/>
      <c r="AC121" s="798"/>
      <c r="AD121" s="798"/>
      <c r="AE121" s="799"/>
      <c r="AF121" s="800">
        <v>14089</v>
      </c>
      <c r="AG121" s="798"/>
      <c r="AH121" s="798"/>
      <c r="AI121" s="798"/>
      <c r="AJ121" s="799"/>
      <c r="AK121" s="800">
        <v>14309</v>
      </c>
      <c r="AL121" s="798"/>
      <c r="AM121" s="798"/>
      <c r="AN121" s="798"/>
      <c r="AO121" s="799"/>
      <c r="AP121" s="845">
        <v>0.5</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375669</v>
      </c>
      <c r="BR121" s="835"/>
      <c r="BS121" s="835"/>
      <c r="BT121" s="835"/>
      <c r="BU121" s="835"/>
      <c r="BV121" s="835">
        <v>186357</v>
      </c>
      <c r="BW121" s="835"/>
      <c r="BX121" s="835"/>
      <c r="BY121" s="835"/>
      <c r="BZ121" s="835"/>
      <c r="CA121" s="835">
        <v>136623</v>
      </c>
      <c r="CB121" s="835"/>
      <c r="CC121" s="835"/>
      <c r="CD121" s="835"/>
      <c r="CE121" s="835"/>
      <c r="CF121" s="896">
        <v>4.5</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969710</v>
      </c>
      <c r="DH121" s="835"/>
      <c r="DI121" s="835"/>
      <c r="DJ121" s="835"/>
      <c r="DK121" s="835"/>
      <c r="DL121" s="835">
        <v>991022</v>
      </c>
      <c r="DM121" s="835"/>
      <c r="DN121" s="835"/>
      <c r="DO121" s="835"/>
      <c r="DP121" s="835"/>
      <c r="DQ121" s="835">
        <v>1006548</v>
      </c>
      <c r="DR121" s="835"/>
      <c r="DS121" s="835"/>
      <c r="DT121" s="835"/>
      <c r="DU121" s="835"/>
      <c r="DV121" s="812">
        <v>33.299999999999997</v>
      </c>
      <c r="DW121" s="812"/>
      <c r="DX121" s="812"/>
      <c r="DY121" s="812"/>
      <c r="DZ121" s="813"/>
    </row>
    <row r="122" spans="1:130" s="199" customFormat="1" ht="26.25" customHeight="1" x14ac:dyDescent="0.15">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9516222</v>
      </c>
      <c r="BR122" s="866"/>
      <c r="BS122" s="866"/>
      <c r="BT122" s="866"/>
      <c r="BU122" s="866"/>
      <c r="BV122" s="866">
        <v>9947483</v>
      </c>
      <c r="BW122" s="866"/>
      <c r="BX122" s="866"/>
      <c r="BY122" s="866"/>
      <c r="BZ122" s="866"/>
      <c r="CA122" s="866">
        <v>10563528</v>
      </c>
      <c r="CB122" s="866"/>
      <c r="CC122" s="866"/>
      <c r="CD122" s="866"/>
      <c r="CE122" s="866"/>
      <c r="CF122" s="867">
        <v>349.8</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731835</v>
      </c>
      <c r="DH122" s="835"/>
      <c r="DI122" s="835"/>
      <c r="DJ122" s="835"/>
      <c r="DK122" s="835"/>
      <c r="DL122" s="835">
        <v>788955</v>
      </c>
      <c r="DM122" s="835"/>
      <c r="DN122" s="835"/>
      <c r="DO122" s="835"/>
      <c r="DP122" s="835"/>
      <c r="DQ122" s="835">
        <v>734578</v>
      </c>
      <c r="DR122" s="835"/>
      <c r="DS122" s="835"/>
      <c r="DT122" s="835"/>
      <c r="DU122" s="835"/>
      <c r="DV122" s="812">
        <v>24.3</v>
      </c>
      <c r="DW122" s="812"/>
      <c r="DX122" s="812"/>
      <c r="DY122" s="812"/>
      <c r="DZ122" s="813"/>
    </row>
    <row r="123" spans="1:130" s="199" customFormat="1" ht="26.25" customHeight="1" x14ac:dyDescent="0.15">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4004</v>
      </c>
      <c r="AB123" s="798"/>
      <c r="AC123" s="798"/>
      <c r="AD123" s="798"/>
      <c r="AE123" s="799"/>
      <c r="AF123" s="800">
        <v>3900</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450</v>
      </c>
      <c r="BP123" s="899"/>
      <c r="BQ123" s="853">
        <v>12493657</v>
      </c>
      <c r="BR123" s="854"/>
      <c r="BS123" s="854"/>
      <c r="BT123" s="854"/>
      <c r="BU123" s="854"/>
      <c r="BV123" s="854">
        <v>12747547</v>
      </c>
      <c r="BW123" s="854"/>
      <c r="BX123" s="854"/>
      <c r="BY123" s="854"/>
      <c r="BZ123" s="854"/>
      <c r="CA123" s="854">
        <v>13310776</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46.1</v>
      </c>
      <c r="BR124" s="852"/>
      <c r="BS124" s="852"/>
      <c r="BT124" s="852"/>
      <c r="BU124" s="852"/>
      <c r="BV124" s="852">
        <v>55.1</v>
      </c>
      <c r="BW124" s="852"/>
      <c r="BX124" s="852"/>
      <c r="BY124" s="852"/>
      <c r="BZ124" s="852"/>
      <c r="CA124" s="852">
        <v>47.7</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5490</v>
      </c>
      <c r="AB126" s="798"/>
      <c r="AC126" s="798"/>
      <c r="AD126" s="798"/>
      <c r="AE126" s="799"/>
      <c r="AF126" s="800">
        <v>4635</v>
      </c>
      <c r="AG126" s="798"/>
      <c r="AH126" s="798"/>
      <c r="AI126" s="798"/>
      <c r="AJ126" s="799"/>
      <c r="AK126" s="800">
        <v>4168</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766</v>
      </c>
      <c r="AB127" s="798"/>
      <c r="AC127" s="798"/>
      <c r="AD127" s="798"/>
      <c r="AE127" s="799"/>
      <c r="AF127" s="800">
        <v>1951</v>
      </c>
      <c r="AG127" s="798"/>
      <c r="AH127" s="798"/>
      <c r="AI127" s="798"/>
      <c r="AJ127" s="799"/>
      <c r="AK127" s="800">
        <v>1371</v>
      </c>
      <c r="AL127" s="798"/>
      <c r="AM127" s="798"/>
      <c r="AN127" s="798"/>
      <c r="AO127" s="799"/>
      <c r="AP127" s="845">
        <v>0</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42052</v>
      </c>
      <c r="AB128" s="819"/>
      <c r="AC128" s="819"/>
      <c r="AD128" s="819"/>
      <c r="AE128" s="820"/>
      <c r="AF128" s="821">
        <v>52866</v>
      </c>
      <c r="AG128" s="819"/>
      <c r="AH128" s="819"/>
      <c r="AI128" s="819"/>
      <c r="AJ128" s="820"/>
      <c r="AK128" s="821">
        <v>41809</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438</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4351471</v>
      </c>
      <c r="AB129" s="798"/>
      <c r="AC129" s="798"/>
      <c r="AD129" s="798"/>
      <c r="AE129" s="799"/>
      <c r="AF129" s="800">
        <v>4339764</v>
      </c>
      <c r="AG129" s="798"/>
      <c r="AH129" s="798"/>
      <c r="AI129" s="798"/>
      <c r="AJ129" s="799"/>
      <c r="AK129" s="800">
        <v>4165509</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1225954</v>
      </c>
      <c r="AB130" s="798"/>
      <c r="AC130" s="798"/>
      <c r="AD130" s="798"/>
      <c r="AE130" s="799"/>
      <c r="AF130" s="800">
        <v>1191476</v>
      </c>
      <c r="AG130" s="798"/>
      <c r="AH130" s="798"/>
      <c r="AI130" s="798"/>
      <c r="AJ130" s="799"/>
      <c r="AK130" s="800">
        <v>1146034</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9.8000000000000007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3125517</v>
      </c>
      <c r="AB131" s="781"/>
      <c r="AC131" s="781"/>
      <c r="AD131" s="781"/>
      <c r="AE131" s="782"/>
      <c r="AF131" s="783">
        <v>3148288</v>
      </c>
      <c r="AG131" s="781"/>
      <c r="AH131" s="781"/>
      <c r="AI131" s="781"/>
      <c r="AJ131" s="782"/>
      <c r="AK131" s="783">
        <v>3019475</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47.7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13.04536178</v>
      </c>
      <c r="AB132" s="761"/>
      <c r="AC132" s="761"/>
      <c r="AD132" s="761"/>
      <c r="AE132" s="762"/>
      <c r="AF132" s="763">
        <v>7.8351789930000004</v>
      </c>
      <c r="AG132" s="761"/>
      <c r="AH132" s="761"/>
      <c r="AI132" s="761"/>
      <c r="AJ132" s="762"/>
      <c r="AK132" s="763">
        <v>8.6808799539999999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13.7</v>
      </c>
      <c r="AB133" s="740"/>
      <c r="AC133" s="740"/>
      <c r="AD133" s="740"/>
      <c r="AE133" s="741"/>
      <c r="AF133" s="739">
        <v>11</v>
      </c>
      <c r="AG133" s="740"/>
      <c r="AH133" s="740"/>
      <c r="AI133" s="740"/>
      <c r="AJ133" s="741"/>
      <c r="AK133" s="739">
        <v>9.8000000000000007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2" t="s">
        <v>478</v>
      </c>
      <c r="L7" s="256"/>
      <c r="M7" s="257" t="s">
        <v>479</v>
      </c>
      <c r="N7" s="258"/>
    </row>
    <row r="8" spans="1:16" x14ac:dyDescent="0.15">
      <c r="A8" s="250"/>
      <c r="B8" s="246"/>
      <c r="C8" s="246"/>
      <c r="D8" s="246"/>
      <c r="E8" s="246"/>
      <c r="F8" s="246"/>
      <c r="G8" s="259"/>
      <c r="H8" s="260"/>
      <c r="I8" s="260"/>
      <c r="J8" s="261"/>
      <c r="K8" s="1153"/>
      <c r="L8" s="262" t="s">
        <v>480</v>
      </c>
      <c r="M8" s="263" t="s">
        <v>481</v>
      </c>
      <c r="N8" s="264" t="s">
        <v>482</v>
      </c>
    </row>
    <row r="9" spans="1:16" x14ac:dyDescent="0.15">
      <c r="A9" s="250"/>
      <c r="B9" s="246"/>
      <c r="C9" s="246"/>
      <c r="D9" s="246"/>
      <c r="E9" s="246"/>
      <c r="F9" s="246"/>
      <c r="G9" s="1166" t="s">
        <v>483</v>
      </c>
      <c r="H9" s="1167"/>
      <c r="I9" s="1167"/>
      <c r="J9" s="1168"/>
      <c r="K9" s="265">
        <v>869442</v>
      </c>
      <c r="L9" s="266">
        <v>171049</v>
      </c>
      <c r="M9" s="267">
        <v>134601</v>
      </c>
      <c r="N9" s="268">
        <v>27.1</v>
      </c>
    </row>
    <row r="10" spans="1:16" x14ac:dyDescent="0.15">
      <c r="A10" s="250"/>
      <c r="B10" s="246"/>
      <c r="C10" s="246"/>
      <c r="D10" s="246"/>
      <c r="E10" s="246"/>
      <c r="F10" s="246"/>
      <c r="G10" s="1166" t="s">
        <v>484</v>
      </c>
      <c r="H10" s="1167"/>
      <c r="I10" s="1167"/>
      <c r="J10" s="1168"/>
      <c r="K10" s="269">
        <v>55972</v>
      </c>
      <c r="L10" s="270">
        <v>11012</v>
      </c>
      <c r="M10" s="271">
        <v>15652</v>
      </c>
      <c r="N10" s="272">
        <v>-29.6</v>
      </c>
    </row>
    <row r="11" spans="1:16" ht="13.5" customHeight="1" x14ac:dyDescent="0.15">
      <c r="A11" s="250"/>
      <c r="B11" s="246"/>
      <c r="C11" s="246"/>
      <c r="D11" s="246"/>
      <c r="E11" s="246"/>
      <c r="F11" s="246"/>
      <c r="G11" s="1166" t="s">
        <v>485</v>
      </c>
      <c r="H11" s="1167"/>
      <c r="I11" s="1167"/>
      <c r="J11" s="1168"/>
      <c r="K11" s="269">
        <v>141109</v>
      </c>
      <c r="L11" s="270">
        <v>27761</v>
      </c>
      <c r="M11" s="271">
        <v>22688</v>
      </c>
      <c r="N11" s="272">
        <v>22.4</v>
      </c>
    </row>
    <row r="12" spans="1:16" ht="13.5" customHeight="1" x14ac:dyDescent="0.15">
      <c r="A12" s="250"/>
      <c r="B12" s="246"/>
      <c r="C12" s="246"/>
      <c r="D12" s="246"/>
      <c r="E12" s="246"/>
      <c r="F12" s="246"/>
      <c r="G12" s="1166" t="s">
        <v>486</v>
      </c>
      <c r="H12" s="1167"/>
      <c r="I12" s="1167"/>
      <c r="J12" s="1168"/>
      <c r="K12" s="269">
        <v>28661</v>
      </c>
      <c r="L12" s="270">
        <v>5639</v>
      </c>
      <c r="M12" s="271">
        <v>3308</v>
      </c>
      <c r="N12" s="272">
        <v>70.5</v>
      </c>
    </row>
    <row r="13" spans="1:16" ht="13.5" customHeight="1" x14ac:dyDescent="0.15">
      <c r="A13" s="250"/>
      <c r="B13" s="246"/>
      <c r="C13" s="246"/>
      <c r="D13" s="246"/>
      <c r="E13" s="246"/>
      <c r="F13" s="246"/>
      <c r="G13" s="1166" t="s">
        <v>487</v>
      </c>
      <c r="H13" s="1167"/>
      <c r="I13" s="1167"/>
      <c r="J13" s="1168"/>
      <c r="K13" s="269" t="s">
        <v>488</v>
      </c>
      <c r="L13" s="270" t="s">
        <v>488</v>
      </c>
      <c r="M13" s="271">
        <v>1</v>
      </c>
      <c r="N13" s="272" t="s">
        <v>488</v>
      </c>
    </row>
    <row r="14" spans="1:16" ht="13.5" customHeight="1" x14ac:dyDescent="0.15">
      <c r="A14" s="250"/>
      <c r="B14" s="246"/>
      <c r="C14" s="246"/>
      <c r="D14" s="246"/>
      <c r="E14" s="246"/>
      <c r="F14" s="246"/>
      <c r="G14" s="1166" t="s">
        <v>489</v>
      </c>
      <c r="H14" s="1167"/>
      <c r="I14" s="1167"/>
      <c r="J14" s="1168"/>
      <c r="K14" s="269">
        <v>32039</v>
      </c>
      <c r="L14" s="270">
        <v>6303</v>
      </c>
      <c r="M14" s="271">
        <v>6215</v>
      </c>
      <c r="N14" s="272">
        <v>1.4</v>
      </c>
    </row>
    <row r="15" spans="1:16" ht="13.5" customHeight="1" x14ac:dyDescent="0.15">
      <c r="A15" s="250"/>
      <c r="B15" s="246"/>
      <c r="C15" s="246"/>
      <c r="D15" s="246"/>
      <c r="E15" s="246"/>
      <c r="F15" s="246"/>
      <c r="G15" s="1166" t="s">
        <v>490</v>
      </c>
      <c r="H15" s="1167"/>
      <c r="I15" s="1167"/>
      <c r="J15" s="1168"/>
      <c r="K15" s="269" t="s">
        <v>488</v>
      </c>
      <c r="L15" s="270" t="s">
        <v>488</v>
      </c>
      <c r="M15" s="271">
        <v>3213</v>
      </c>
      <c r="N15" s="272" t="s">
        <v>488</v>
      </c>
    </row>
    <row r="16" spans="1:16" x14ac:dyDescent="0.15">
      <c r="A16" s="250"/>
      <c r="B16" s="246"/>
      <c r="C16" s="246"/>
      <c r="D16" s="246"/>
      <c r="E16" s="246"/>
      <c r="F16" s="246"/>
      <c r="G16" s="1169" t="s">
        <v>491</v>
      </c>
      <c r="H16" s="1170"/>
      <c r="I16" s="1170"/>
      <c r="J16" s="1171"/>
      <c r="K16" s="270">
        <v>-107692</v>
      </c>
      <c r="L16" s="270">
        <v>-21187</v>
      </c>
      <c r="M16" s="271">
        <v>-15018</v>
      </c>
      <c r="N16" s="272">
        <v>41.1</v>
      </c>
    </row>
    <row r="17" spans="1:16" x14ac:dyDescent="0.15">
      <c r="A17" s="250"/>
      <c r="B17" s="246"/>
      <c r="C17" s="246"/>
      <c r="D17" s="246"/>
      <c r="E17" s="246"/>
      <c r="F17" s="246"/>
      <c r="G17" s="1169" t="s">
        <v>172</v>
      </c>
      <c r="H17" s="1170"/>
      <c r="I17" s="1170"/>
      <c r="J17" s="1171"/>
      <c r="K17" s="270">
        <v>1019531</v>
      </c>
      <c r="L17" s="270">
        <v>200577</v>
      </c>
      <c r="M17" s="271">
        <v>170662</v>
      </c>
      <c r="N17" s="272">
        <v>17.5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63" t="s">
        <v>496</v>
      </c>
      <c r="H21" s="1164"/>
      <c r="I21" s="1164"/>
      <c r="J21" s="1165"/>
      <c r="K21" s="282">
        <v>17.510000000000002</v>
      </c>
      <c r="L21" s="283">
        <v>15.35</v>
      </c>
      <c r="M21" s="284">
        <v>2.16</v>
      </c>
      <c r="N21" s="251"/>
      <c r="O21" s="285"/>
      <c r="P21" s="281"/>
    </row>
    <row r="22" spans="1:16" s="286" customFormat="1" x14ac:dyDescent="0.15">
      <c r="A22" s="281"/>
      <c r="B22" s="251"/>
      <c r="C22" s="251"/>
      <c r="D22" s="251"/>
      <c r="E22" s="251"/>
      <c r="F22" s="251"/>
      <c r="G22" s="1163" t="s">
        <v>497</v>
      </c>
      <c r="H22" s="1164"/>
      <c r="I22" s="1164"/>
      <c r="J22" s="1165"/>
      <c r="K22" s="287">
        <v>97.4</v>
      </c>
      <c r="L22" s="288">
        <v>96.1</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2" t="s">
        <v>478</v>
      </c>
      <c r="L30" s="256"/>
      <c r="M30" s="257" t="s">
        <v>479</v>
      </c>
      <c r="N30" s="258"/>
    </row>
    <row r="31" spans="1:16" x14ac:dyDescent="0.15">
      <c r="A31" s="250"/>
      <c r="B31" s="246"/>
      <c r="C31" s="246"/>
      <c r="D31" s="246"/>
      <c r="E31" s="246"/>
      <c r="F31" s="246"/>
      <c r="G31" s="259"/>
      <c r="H31" s="260"/>
      <c r="I31" s="260"/>
      <c r="J31" s="261"/>
      <c r="K31" s="1153"/>
      <c r="L31" s="262" t="s">
        <v>480</v>
      </c>
      <c r="M31" s="263" t="s">
        <v>481</v>
      </c>
      <c r="N31" s="264" t="s">
        <v>482</v>
      </c>
    </row>
    <row r="32" spans="1:16" ht="27" customHeight="1" x14ac:dyDescent="0.15">
      <c r="A32" s="250"/>
      <c r="B32" s="246"/>
      <c r="C32" s="246"/>
      <c r="D32" s="246"/>
      <c r="E32" s="246"/>
      <c r="F32" s="246"/>
      <c r="G32" s="1154" t="s">
        <v>501</v>
      </c>
      <c r="H32" s="1155"/>
      <c r="I32" s="1155"/>
      <c r="J32" s="1156"/>
      <c r="K32" s="296">
        <v>1082241</v>
      </c>
      <c r="L32" s="296">
        <v>212914</v>
      </c>
      <c r="M32" s="297">
        <v>102910</v>
      </c>
      <c r="N32" s="298">
        <v>106.9</v>
      </c>
    </row>
    <row r="33" spans="1:16" ht="13.5" customHeight="1" x14ac:dyDescent="0.15">
      <c r="A33" s="250"/>
      <c r="B33" s="246"/>
      <c r="C33" s="246"/>
      <c r="D33" s="246"/>
      <c r="E33" s="246"/>
      <c r="F33" s="246"/>
      <c r="G33" s="1154" t="s">
        <v>502</v>
      </c>
      <c r="H33" s="1155"/>
      <c r="I33" s="1155"/>
      <c r="J33" s="1156"/>
      <c r="K33" s="296" t="s">
        <v>488</v>
      </c>
      <c r="L33" s="296" t="s">
        <v>488</v>
      </c>
      <c r="M33" s="297">
        <v>73</v>
      </c>
      <c r="N33" s="298" t="s">
        <v>488</v>
      </c>
    </row>
    <row r="34" spans="1:16" ht="27" customHeight="1" x14ac:dyDescent="0.15">
      <c r="A34" s="250"/>
      <c r="B34" s="246"/>
      <c r="C34" s="246"/>
      <c r="D34" s="246"/>
      <c r="E34" s="246"/>
      <c r="F34" s="246"/>
      <c r="G34" s="1154" t="s">
        <v>503</v>
      </c>
      <c r="H34" s="1155"/>
      <c r="I34" s="1155"/>
      <c r="J34" s="1156"/>
      <c r="K34" s="296" t="s">
        <v>488</v>
      </c>
      <c r="L34" s="296" t="s">
        <v>488</v>
      </c>
      <c r="M34" s="297">
        <v>271</v>
      </c>
      <c r="N34" s="298" t="s">
        <v>488</v>
      </c>
    </row>
    <row r="35" spans="1:16" ht="27" customHeight="1" x14ac:dyDescent="0.15">
      <c r="A35" s="250"/>
      <c r="B35" s="246"/>
      <c r="C35" s="246"/>
      <c r="D35" s="246"/>
      <c r="E35" s="246"/>
      <c r="F35" s="246"/>
      <c r="G35" s="1154" t="s">
        <v>504</v>
      </c>
      <c r="H35" s="1155"/>
      <c r="I35" s="1155"/>
      <c r="J35" s="1156"/>
      <c r="K35" s="296">
        <v>308148</v>
      </c>
      <c r="L35" s="296">
        <v>60623</v>
      </c>
      <c r="M35" s="297">
        <v>22640</v>
      </c>
      <c r="N35" s="298">
        <v>167.8</v>
      </c>
    </row>
    <row r="36" spans="1:16" ht="27" customHeight="1" x14ac:dyDescent="0.15">
      <c r="A36" s="250"/>
      <c r="B36" s="246"/>
      <c r="C36" s="246"/>
      <c r="D36" s="246"/>
      <c r="E36" s="246"/>
      <c r="F36" s="246"/>
      <c r="G36" s="1154" t="s">
        <v>505</v>
      </c>
      <c r="H36" s="1155"/>
      <c r="I36" s="1155"/>
      <c r="J36" s="1156"/>
      <c r="K36" s="296">
        <v>39723</v>
      </c>
      <c r="L36" s="296">
        <v>7815</v>
      </c>
      <c r="M36" s="297">
        <v>4886</v>
      </c>
      <c r="N36" s="298">
        <v>59.9</v>
      </c>
    </row>
    <row r="37" spans="1:16" ht="13.5" customHeight="1" x14ac:dyDescent="0.15">
      <c r="A37" s="250"/>
      <c r="B37" s="246"/>
      <c r="C37" s="246"/>
      <c r="D37" s="246"/>
      <c r="E37" s="246"/>
      <c r="F37" s="246"/>
      <c r="G37" s="1154" t="s">
        <v>506</v>
      </c>
      <c r="H37" s="1155"/>
      <c r="I37" s="1155"/>
      <c r="J37" s="1156"/>
      <c r="K37" s="296">
        <v>19848</v>
      </c>
      <c r="L37" s="296">
        <v>3905</v>
      </c>
      <c r="M37" s="297">
        <v>1587</v>
      </c>
      <c r="N37" s="298">
        <v>146.1</v>
      </c>
    </row>
    <row r="38" spans="1:16" ht="27" customHeight="1" x14ac:dyDescent="0.15">
      <c r="A38" s="250"/>
      <c r="B38" s="246"/>
      <c r="C38" s="246"/>
      <c r="D38" s="246"/>
      <c r="E38" s="246"/>
      <c r="F38" s="246"/>
      <c r="G38" s="1157" t="s">
        <v>507</v>
      </c>
      <c r="H38" s="1158"/>
      <c r="I38" s="1158"/>
      <c r="J38" s="1159"/>
      <c r="K38" s="299" t="s">
        <v>488</v>
      </c>
      <c r="L38" s="299" t="s">
        <v>488</v>
      </c>
      <c r="M38" s="300">
        <v>17</v>
      </c>
      <c r="N38" s="301" t="s">
        <v>488</v>
      </c>
      <c r="O38" s="295"/>
    </row>
    <row r="39" spans="1:16" x14ac:dyDescent="0.15">
      <c r="A39" s="250"/>
      <c r="B39" s="246"/>
      <c r="C39" s="246"/>
      <c r="D39" s="246"/>
      <c r="E39" s="246"/>
      <c r="F39" s="246"/>
      <c r="G39" s="1157" t="s">
        <v>508</v>
      </c>
      <c r="H39" s="1158"/>
      <c r="I39" s="1158"/>
      <c r="J39" s="1159"/>
      <c r="K39" s="302">
        <v>-41809</v>
      </c>
      <c r="L39" s="302">
        <v>-8225</v>
      </c>
      <c r="M39" s="303">
        <v>-4567</v>
      </c>
      <c r="N39" s="304">
        <v>80.099999999999994</v>
      </c>
      <c r="O39" s="295"/>
    </row>
    <row r="40" spans="1:16" ht="27" customHeight="1" x14ac:dyDescent="0.15">
      <c r="A40" s="250"/>
      <c r="B40" s="246"/>
      <c r="C40" s="246"/>
      <c r="D40" s="246"/>
      <c r="E40" s="246"/>
      <c r="F40" s="246"/>
      <c r="G40" s="1154" t="s">
        <v>509</v>
      </c>
      <c r="H40" s="1155"/>
      <c r="I40" s="1155"/>
      <c r="J40" s="1156"/>
      <c r="K40" s="302">
        <v>-1146034</v>
      </c>
      <c r="L40" s="302">
        <v>-225464</v>
      </c>
      <c r="M40" s="303">
        <v>-91042</v>
      </c>
      <c r="N40" s="304">
        <v>147.6</v>
      </c>
      <c r="O40" s="295"/>
    </row>
    <row r="41" spans="1:16" x14ac:dyDescent="0.15">
      <c r="A41" s="250"/>
      <c r="B41" s="246"/>
      <c r="C41" s="246"/>
      <c r="D41" s="246"/>
      <c r="E41" s="246"/>
      <c r="F41" s="246"/>
      <c r="G41" s="1160" t="s">
        <v>283</v>
      </c>
      <c r="H41" s="1161"/>
      <c r="I41" s="1161"/>
      <c r="J41" s="1162"/>
      <c r="K41" s="296">
        <v>262117</v>
      </c>
      <c r="L41" s="302">
        <v>51567</v>
      </c>
      <c r="M41" s="303">
        <v>36776</v>
      </c>
      <c r="N41" s="304">
        <v>40.200000000000003</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47" t="s">
        <v>478</v>
      </c>
      <c r="J49" s="1149" t="s">
        <v>513</v>
      </c>
      <c r="K49" s="1150"/>
      <c r="L49" s="1150"/>
      <c r="M49" s="1150"/>
      <c r="N49" s="1151"/>
    </row>
    <row r="50" spans="1:14" x14ac:dyDescent="0.15">
      <c r="A50" s="250"/>
      <c r="B50" s="246"/>
      <c r="C50" s="246"/>
      <c r="D50" s="246"/>
      <c r="E50" s="246"/>
      <c r="F50" s="246"/>
      <c r="G50" s="314"/>
      <c r="H50" s="315"/>
      <c r="I50" s="1148"/>
      <c r="J50" s="316" t="s">
        <v>514</v>
      </c>
      <c r="K50" s="317" t="s">
        <v>515</v>
      </c>
      <c r="L50" s="318" t="s">
        <v>516</v>
      </c>
      <c r="M50" s="319" t="s">
        <v>517</v>
      </c>
      <c r="N50" s="320" t="s">
        <v>518</v>
      </c>
    </row>
    <row r="51" spans="1:14" x14ac:dyDescent="0.15">
      <c r="A51" s="250"/>
      <c r="B51" s="246"/>
      <c r="C51" s="246"/>
      <c r="D51" s="246"/>
      <c r="E51" s="246"/>
      <c r="F51" s="246"/>
      <c r="G51" s="312" t="s">
        <v>519</v>
      </c>
      <c r="H51" s="313"/>
      <c r="I51" s="321">
        <v>1055044</v>
      </c>
      <c r="J51" s="322">
        <v>193302</v>
      </c>
      <c r="K51" s="323">
        <v>-27.1</v>
      </c>
      <c r="L51" s="324">
        <v>146641</v>
      </c>
      <c r="M51" s="325">
        <v>0.3</v>
      </c>
      <c r="N51" s="326">
        <v>-27.4</v>
      </c>
    </row>
    <row r="52" spans="1:14" x14ac:dyDescent="0.15">
      <c r="A52" s="250"/>
      <c r="B52" s="246"/>
      <c r="C52" s="246"/>
      <c r="D52" s="246"/>
      <c r="E52" s="246"/>
      <c r="F52" s="246"/>
      <c r="G52" s="327"/>
      <c r="H52" s="328" t="s">
        <v>520</v>
      </c>
      <c r="I52" s="329">
        <v>251680</v>
      </c>
      <c r="J52" s="330">
        <v>46112</v>
      </c>
      <c r="K52" s="331">
        <v>-55.8</v>
      </c>
      <c r="L52" s="332">
        <v>68142</v>
      </c>
      <c r="M52" s="333">
        <v>-9.6999999999999993</v>
      </c>
      <c r="N52" s="334">
        <v>-46.1</v>
      </c>
    </row>
    <row r="53" spans="1:14" x14ac:dyDescent="0.15">
      <c r="A53" s="250"/>
      <c r="B53" s="246"/>
      <c r="C53" s="246"/>
      <c r="D53" s="246"/>
      <c r="E53" s="246"/>
      <c r="F53" s="246"/>
      <c r="G53" s="312" t="s">
        <v>521</v>
      </c>
      <c r="H53" s="313"/>
      <c r="I53" s="321">
        <v>1045817</v>
      </c>
      <c r="J53" s="322">
        <v>194354</v>
      </c>
      <c r="K53" s="323">
        <v>0.5</v>
      </c>
      <c r="L53" s="324">
        <v>174587</v>
      </c>
      <c r="M53" s="325">
        <v>19.100000000000001</v>
      </c>
      <c r="N53" s="326">
        <v>-18.600000000000001</v>
      </c>
    </row>
    <row r="54" spans="1:14" x14ac:dyDescent="0.15">
      <c r="A54" s="250"/>
      <c r="B54" s="246"/>
      <c r="C54" s="246"/>
      <c r="D54" s="246"/>
      <c r="E54" s="246"/>
      <c r="F54" s="246"/>
      <c r="G54" s="327"/>
      <c r="H54" s="328" t="s">
        <v>520</v>
      </c>
      <c r="I54" s="329">
        <v>254557</v>
      </c>
      <c r="J54" s="330">
        <v>47307</v>
      </c>
      <c r="K54" s="331">
        <v>2.6</v>
      </c>
      <c r="L54" s="332">
        <v>79695</v>
      </c>
      <c r="M54" s="333">
        <v>17</v>
      </c>
      <c r="N54" s="334">
        <v>-14.4</v>
      </c>
    </row>
    <row r="55" spans="1:14" x14ac:dyDescent="0.15">
      <c r="A55" s="250"/>
      <c r="B55" s="246"/>
      <c r="C55" s="246"/>
      <c r="D55" s="246"/>
      <c r="E55" s="246"/>
      <c r="F55" s="246"/>
      <c r="G55" s="312" t="s">
        <v>522</v>
      </c>
      <c r="H55" s="313"/>
      <c r="I55" s="321">
        <v>1496948</v>
      </c>
      <c r="J55" s="322">
        <v>285079</v>
      </c>
      <c r="K55" s="323">
        <v>46.7</v>
      </c>
      <c r="L55" s="324">
        <v>175675</v>
      </c>
      <c r="M55" s="325">
        <v>0.6</v>
      </c>
      <c r="N55" s="326">
        <v>46.1</v>
      </c>
    </row>
    <row r="56" spans="1:14" x14ac:dyDescent="0.15">
      <c r="A56" s="250"/>
      <c r="B56" s="246"/>
      <c r="C56" s="246"/>
      <c r="D56" s="246"/>
      <c r="E56" s="246"/>
      <c r="F56" s="246"/>
      <c r="G56" s="327"/>
      <c r="H56" s="328" t="s">
        <v>520</v>
      </c>
      <c r="I56" s="329">
        <v>531143</v>
      </c>
      <c r="J56" s="330">
        <v>101151</v>
      </c>
      <c r="K56" s="331">
        <v>113.8</v>
      </c>
      <c r="L56" s="332">
        <v>87698</v>
      </c>
      <c r="M56" s="333">
        <v>10</v>
      </c>
      <c r="N56" s="334">
        <v>103.8</v>
      </c>
    </row>
    <row r="57" spans="1:14" x14ac:dyDescent="0.15">
      <c r="A57" s="250"/>
      <c r="B57" s="246"/>
      <c r="C57" s="246"/>
      <c r="D57" s="246"/>
      <c r="E57" s="246"/>
      <c r="F57" s="246"/>
      <c r="G57" s="312" t="s">
        <v>523</v>
      </c>
      <c r="H57" s="313"/>
      <c r="I57" s="321">
        <v>2621149</v>
      </c>
      <c r="J57" s="322">
        <v>507778</v>
      </c>
      <c r="K57" s="323">
        <v>78.099999999999994</v>
      </c>
      <c r="L57" s="324">
        <v>162193</v>
      </c>
      <c r="M57" s="325">
        <v>-7.7</v>
      </c>
      <c r="N57" s="326">
        <v>85.8</v>
      </c>
    </row>
    <row r="58" spans="1:14" x14ac:dyDescent="0.15">
      <c r="A58" s="250"/>
      <c r="B58" s="246"/>
      <c r="C58" s="246"/>
      <c r="D58" s="246"/>
      <c r="E58" s="246"/>
      <c r="F58" s="246"/>
      <c r="G58" s="327"/>
      <c r="H58" s="328" t="s">
        <v>520</v>
      </c>
      <c r="I58" s="329">
        <v>773431</v>
      </c>
      <c r="J58" s="330">
        <v>149832</v>
      </c>
      <c r="K58" s="331">
        <v>48.1</v>
      </c>
      <c r="L58" s="332">
        <v>79985</v>
      </c>
      <c r="M58" s="333">
        <v>-8.8000000000000007</v>
      </c>
      <c r="N58" s="334">
        <v>56.9</v>
      </c>
    </row>
    <row r="59" spans="1:14" x14ac:dyDescent="0.15">
      <c r="A59" s="250"/>
      <c r="B59" s="246"/>
      <c r="C59" s="246"/>
      <c r="D59" s="246"/>
      <c r="E59" s="246"/>
      <c r="F59" s="246"/>
      <c r="G59" s="312" t="s">
        <v>524</v>
      </c>
      <c r="H59" s="313"/>
      <c r="I59" s="321">
        <v>2074014</v>
      </c>
      <c r="J59" s="322">
        <v>408030</v>
      </c>
      <c r="K59" s="323">
        <v>-19.600000000000001</v>
      </c>
      <c r="L59" s="324">
        <v>168868</v>
      </c>
      <c r="M59" s="325">
        <v>4.0999999999999996</v>
      </c>
      <c r="N59" s="326">
        <v>-23.7</v>
      </c>
    </row>
    <row r="60" spans="1:14" x14ac:dyDescent="0.15">
      <c r="A60" s="250"/>
      <c r="B60" s="246"/>
      <c r="C60" s="246"/>
      <c r="D60" s="246"/>
      <c r="E60" s="246"/>
      <c r="F60" s="246"/>
      <c r="G60" s="327"/>
      <c r="H60" s="328" t="s">
        <v>520</v>
      </c>
      <c r="I60" s="335">
        <v>1316301</v>
      </c>
      <c r="J60" s="330">
        <v>258961</v>
      </c>
      <c r="K60" s="331">
        <v>72.8</v>
      </c>
      <c r="L60" s="332">
        <v>79360</v>
      </c>
      <c r="M60" s="333">
        <v>-0.8</v>
      </c>
      <c r="N60" s="334">
        <v>73.599999999999994</v>
      </c>
    </row>
    <row r="61" spans="1:14" x14ac:dyDescent="0.15">
      <c r="A61" s="250"/>
      <c r="B61" s="246"/>
      <c r="C61" s="246"/>
      <c r="D61" s="246"/>
      <c r="E61" s="246"/>
      <c r="F61" s="246"/>
      <c r="G61" s="312" t="s">
        <v>525</v>
      </c>
      <c r="H61" s="336"/>
      <c r="I61" s="337">
        <v>1658594</v>
      </c>
      <c r="J61" s="338">
        <v>317709</v>
      </c>
      <c r="K61" s="339">
        <v>15.7</v>
      </c>
      <c r="L61" s="340">
        <v>165593</v>
      </c>
      <c r="M61" s="341">
        <v>3.3</v>
      </c>
      <c r="N61" s="326">
        <v>12.4</v>
      </c>
    </row>
    <row r="62" spans="1:14" x14ac:dyDescent="0.15">
      <c r="A62" s="250"/>
      <c r="B62" s="246"/>
      <c r="C62" s="246"/>
      <c r="D62" s="246"/>
      <c r="E62" s="246"/>
      <c r="F62" s="246"/>
      <c r="G62" s="327"/>
      <c r="H62" s="328" t="s">
        <v>520</v>
      </c>
      <c r="I62" s="329">
        <v>625422</v>
      </c>
      <c r="J62" s="330">
        <v>120673</v>
      </c>
      <c r="K62" s="331">
        <v>36.299999999999997</v>
      </c>
      <c r="L62" s="332">
        <v>78976</v>
      </c>
      <c r="M62" s="333">
        <v>1.5</v>
      </c>
      <c r="N62" s="334">
        <v>34.799999999999997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14.1</v>
      </c>
      <c r="G47" s="12">
        <v>14.03</v>
      </c>
      <c r="H47" s="12">
        <v>14.25</v>
      </c>
      <c r="I47" s="12">
        <v>14.29</v>
      </c>
      <c r="J47" s="13">
        <v>14.89</v>
      </c>
    </row>
    <row r="48" spans="2:10" ht="57.75" customHeight="1" x14ac:dyDescent="0.15">
      <c r="B48" s="14"/>
      <c r="C48" s="1174" t="s">
        <v>4</v>
      </c>
      <c r="D48" s="1174"/>
      <c r="E48" s="1175"/>
      <c r="F48" s="15">
        <v>1.99</v>
      </c>
      <c r="G48" s="16">
        <v>2.75</v>
      </c>
      <c r="H48" s="16">
        <v>1.2</v>
      </c>
      <c r="I48" s="16">
        <v>2.77</v>
      </c>
      <c r="J48" s="17">
        <v>1.94</v>
      </c>
    </row>
    <row r="49" spans="2:10" ht="57.75" customHeight="1" thickBot="1" x14ac:dyDescent="0.2">
      <c r="B49" s="18"/>
      <c r="C49" s="1176" t="s">
        <v>5</v>
      </c>
      <c r="D49" s="1176"/>
      <c r="E49" s="1177"/>
      <c r="F49" s="19">
        <v>8.94</v>
      </c>
      <c r="G49" s="20">
        <v>8.75</v>
      </c>
      <c r="H49" s="20">
        <v>6.51</v>
      </c>
      <c r="I49" s="20">
        <v>9.48</v>
      </c>
      <c r="J49" s="21">
        <v>4.17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532</v>
      </c>
      <c r="D34" s="1184"/>
      <c r="E34" s="1185"/>
      <c r="F34" s="32">
        <v>4.7699999999999996</v>
      </c>
      <c r="G34" s="33">
        <v>4.72</v>
      </c>
      <c r="H34" s="33">
        <v>4.68</v>
      </c>
      <c r="I34" s="33">
        <v>6.96</v>
      </c>
      <c r="J34" s="34">
        <v>8.64</v>
      </c>
      <c r="K34" s="22"/>
      <c r="L34" s="22"/>
      <c r="M34" s="22"/>
      <c r="N34" s="22"/>
      <c r="O34" s="22"/>
      <c r="P34" s="22"/>
    </row>
    <row r="35" spans="1:16" ht="39" customHeight="1" x14ac:dyDescent="0.15">
      <c r="A35" s="22"/>
      <c r="B35" s="35"/>
      <c r="C35" s="1178" t="s">
        <v>533</v>
      </c>
      <c r="D35" s="1179"/>
      <c r="E35" s="1180"/>
      <c r="F35" s="36">
        <v>1.98</v>
      </c>
      <c r="G35" s="37">
        <v>2.75</v>
      </c>
      <c r="H35" s="37">
        <v>1.19</v>
      </c>
      <c r="I35" s="37">
        <v>2.77</v>
      </c>
      <c r="J35" s="38">
        <v>1.93</v>
      </c>
      <c r="K35" s="22"/>
      <c r="L35" s="22"/>
      <c r="M35" s="22"/>
      <c r="N35" s="22"/>
      <c r="O35" s="22"/>
      <c r="P35" s="22"/>
    </row>
    <row r="36" spans="1:16" ht="39" customHeight="1" x14ac:dyDescent="0.15">
      <c r="A36" s="22"/>
      <c r="B36" s="35"/>
      <c r="C36" s="1178" t="s">
        <v>534</v>
      </c>
      <c r="D36" s="1179"/>
      <c r="E36" s="1180"/>
      <c r="F36" s="36">
        <v>0.02</v>
      </c>
      <c r="G36" s="37">
        <v>0.04</v>
      </c>
      <c r="H36" s="37">
        <v>0.11</v>
      </c>
      <c r="I36" s="37">
        <v>0.12</v>
      </c>
      <c r="J36" s="38">
        <v>0.13</v>
      </c>
      <c r="K36" s="22"/>
      <c r="L36" s="22"/>
      <c r="M36" s="22"/>
      <c r="N36" s="22"/>
      <c r="O36" s="22"/>
      <c r="P36" s="22"/>
    </row>
    <row r="37" spans="1:16" ht="39" customHeight="1" x14ac:dyDescent="0.15">
      <c r="A37" s="22"/>
      <c r="B37" s="35"/>
      <c r="C37" s="1178" t="s">
        <v>535</v>
      </c>
      <c r="D37" s="1179"/>
      <c r="E37" s="1180"/>
      <c r="F37" s="36">
        <v>0.01</v>
      </c>
      <c r="G37" s="37">
        <v>0</v>
      </c>
      <c r="H37" s="37">
        <v>0.08</v>
      </c>
      <c r="I37" s="37">
        <v>0.15</v>
      </c>
      <c r="J37" s="38">
        <v>0.12</v>
      </c>
      <c r="K37" s="22"/>
      <c r="L37" s="22"/>
      <c r="M37" s="22"/>
      <c r="N37" s="22"/>
      <c r="O37" s="22"/>
      <c r="P37" s="22"/>
    </row>
    <row r="38" spans="1:16" ht="39" customHeight="1" x14ac:dyDescent="0.15">
      <c r="A38" s="22"/>
      <c r="B38" s="35"/>
      <c r="C38" s="1178" t="s">
        <v>536</v>
      </c>
      <c r="D38" s="1179"/>
      <c r="E38" s="1180"/>
      <c r="F38" s="36">
        <v>0.05</v>
      </c>
      <c r="G38" s="37">
        <v>0.01</v>
      </c>
      <c r="H38" s="37">
        <v>0.1</v>
      </c>
      <c r="I38" s="37">
        <v>0.02</v>
      </c>
      <c r="J38" s="38">
        <v>0.1</v>
      </c>
      <c r="K38" s="22"/>
      <c r="L38" s="22"/>
      <c r="M38" s="22"/>
      <c r="N38" s="22"/>
      <c r="O38" s="22"/>
      <c r="P38" s="22"/>
    </row>
    <row r="39" spans="1:16" ht="39" customHeight="1" x14ac:dyDescent="0.15">
      <c r="A39" s="22"/>
      <c r="B39" s="35"/>
      <c r="C39" s="1178" t="s">
        <v>537</v>
      </c>
      <c r="D39" s="1179"/>
      <c r="E39" s="1180"/>
      <c r="F39" s="36">
        <v>0.08</v>
      </c>
      <c r="G39" s="37">
        <v>0.1</v>
      </c>
      <c r="H39" s="37">
        <v>0.02</v>
      </c>
      <c r="I39" s="37">
        <v>0.1</v>
      </c>
      <c r="J39" s="38">
        <v>0.02</v>
      </c>
      <c r="K39" s="22"/>
      <c r="L39" s="22"/>
      <c r="M39" s="22"/>
      <c r="N39" s="22"/>
      <c r="O39" s="22"/>
      <c r="P39" s="22"/>
    </row>
    <row r="40" spans="1:16" ht="39" customHeight="1" x14ac:dyDescent="0.15">
      <c r="A40" s="22"/>
      <c r="B40" s="35"/>
      <c r="C40" s="1178" t="s">
        <v>538</v>
      </c>
      <c r="D40" s="1179"/>
      <c r="E40" s="1180"/>
      <c r="F40" s="36">
        <v>0.24</v>
      </c>
      <c r="G40" s="37">
        <v>0.61</v>
      </c>
      <c r="H40" s="37">
        <v>0.19</v>
      </c>
      <c r="I40" s="37">
        <v>0</v>
      </c>
      <c r="J40" s="38">
        <v>0.01</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539</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540</v>
      </c>
      <c r="D43" s="1182"/>
      <c r="E43" s="1183"/>
      <c r="F43" s="41">
        <v>0</v>
      </c>
      <c r="G43" s="42" t="s">
        <v>488</v>
      </c>
      <c r="H43" s="42" t="s">
        <v>488</v>
      </c>
      <c r="I43" s="42" t="s">
        <v>488</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1298</v>
      </c>
      <c r="L45" s="60">
        <v>1219</v>
      </c>
      <c r="M45" s="60">
        <v>1273</v>
      </c>
      <c r="N45" s="60">
        <v>1098</v>
      </c>
      <c r="O45" s="61">
        <v>1082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365</v>
      </c>
      <c r="L48" s="64">
        <v>361</v>
      </c>
      <c r="M48" s="64">
        <v>336</v>
      </c>
      <c r="N48" s="64">
        <v>321</v>
      </c>
      <c r="O48" s="65">
        <v>308</v>
      </c>
      <c r="P48" s="48"/>
      <c r="Q48" s="48"/>
      <c r="R48" s="48"/>
      <c r="S48" s="48"/>
      <c r="T48" s="48"/>
      <c r="U48" s="48"/>
    </row>
    <row r="49" spans="1:21" ht="30.75" customHeight="1" x14ac:dyDescent="0.15">
      <c r="A49" s="48"/>
      <c r="B49" s="1196"/>
      <c r="C49" s="1197"/>
      <c r="D49" s="62"/>
      <c r="E49" s="1188" t="s">
        <v>16</v>
      </c>
      <c r="F49" s="1188"/>
      <c r="G49" s="1188"/>
      <c r="H49" s="1188"/>
      <c r="I49" s="1188"/>
      <c r="J49" s="1189"/>
      <c r="K49" s="63">
        <v>44</v>
      </c>
      <c r="L49" s="64">
        <v>45</v>
      </c>
      <c r="M49" s="64">
        <v>43</v>
      </c>
      <c r="N49" s="64">
        <v>48</v>
      </c>
      <c r="O49" s="65">
        <v>40</v>
      </c>
      <c r="P49" s="48"/>
      <c r="Q49" s="48"/>
      <c r="R49" s="48"/>
      <c r="S49" s="48"/>
      <c r="T49" s="48"/>
      <c r="U49" s="48"/>
    </row>
    <row r="50" spans="1:21" ht="30.75" customHeight="1" x14ac:dyDescent="0.15">
      <c r="A50" s="48"/>
      <c r="B50" s="1196"/>
      <c r="C50" s="1197"/>
      <c r="D50" s="62"/>
      <c r="E50" s="1188" t="s">
        <v>17</v>
      </c>
      <c r="F50" s="1188"/>
      <c r="G50" s="1188"/>
      <c r="H50" s="1188"/>
      <c r="I50" s="1188"/>
      <c r="J50" s="1189"/>
      <c r="K50" s="63">
        <v>29</v>
      </c>
      <c r="L50" s="64">
        <v>26</v>
      </c>
      <c r="M50" s="64">
        <v>24</v>
      </c>
      <c r="N50" s="64">
        <v>25</v>
      </c>
      <c r="O50" s="65">
        <v>20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1228</v>
      </c>
      <c r="L52" s="64">
        <v>1256</v>
      </c>
      <c r="M52" s="64">
        <v>1269</v>
      </c>
      <c r="N52" s="64">
        <v>1245</v>
      </c>
      <c r="O52" s="65">
        <v>1188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508</v>
      </c>
      <c r="L53" s="69">
        <v>395</v>
      </c>
      <c r="M53" s="69">
        <v>407</v>
      </c>
      <c r="N53" s="69">
        <v>247</v>
      </c>
      <c r="O53" s="70">
        <v>262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4" t="s">
        <v>24</v>
      </c>
      <c r="C41" s="1215"/>
      <c r="D41" s="81"/>
      <c r="E41" s="1216" t="s">
        <v>25</v>
      </c>
      <c r="F41" s="1216"/>
      <c r="G41" s="1216"/>
      <c r="H41" s="1217"/>
      <c r="I41" s="82">
        <v>9970</v>
      </c>
      <c r="J41" s="83">
        <v>9243</v>
      </c>
      <c r="K41" s="83">
        <v>8657</v>
      </c>
      <c r="L41" s="83">
        <v>9316</v>
      </c>
      <c r="M41" s="84">
        <v>9732</v>
      </c>
    </row>
    <row r="42" spans="2:13" ht="27.75" customHeight="1" x14ac:dyDescent="0.15">
      <c r="B42" s="1204"/>
      <c r="C42" s="1205"/>
      <c r="D42" s="85"/>
      <c r="E42" s="1208" t="s">
        <v>26</v>
      </c>
      <c r="F42" s="1208"/>
      <c r="G42" s="1208"/>
      <c r="H42" s="1209"/>
      <c r="I42" s="86">
        <v>147</v>
      </c>
      <c r="J42" s="87">
        <v>542</v>
      </c>
      <c r="K42" s="87">
        <v>66</v>
      </c>
      <c r="L42" s="87">
        <v>31</v>
      </c>
      <c r="M42" s="88">
        <v>16</v>
      </c>
    </row>
    <row r="43" spans="2:13" ht="27.75" customHeight="1" x14ac:dyDescent="0.15">
      <c r="B43" s="1204"/>
      <c r="C43" s="1205"/>
      <c r="D43" s="85"/>
      <c r="E43" s="1208" t="s">
        <v>27</v>
      </c>
      <c r="F43" s="1208"/>
      <c r="G43" s="1208"/>
      <c r="H43" s="1209"/>
      <c r="I43" s="86">
        <v>4523</v>
      </c>
      <c r="J43" s="87">
        <v>4384</v>
      </c>
      <c r="K43" s="87">
        <v>4280</v>
      </c>
      <c r="L43" s="87">
        <v>4289</v>
      </c>
      <c r="M43" s="88">
        <v>4236</v>
      </c>
    </row>
    <row r="44" spans="2:13" ht="27.75" customHeight="1" x14ac:dyDescent="0.15">
      <c r="B44" s="1204"/>
      <c r="C44" s="1205"/>
      <c r="D44" s="85"/>
      <c r="E44" s="1208" t="s">
        <v>28</v>
      </c>
      <c r="F44" s="1208"/>
      <c r="G44" s="1208"/>
      <c r="H44" s="1209"/>
      <c r="I44" s="86">
        <v>256</v>
      </c>
      <c r="J44" s="87">
        <v>229</v>
      </c>
      <c r="K44" s="87">
        <v>201</v>
      </c>
      <c r="L44" s="87">
        <v>169</v>
      </c>
      <c r="M44" s="88">
        <v>148</v>
      </c>
    </row>
    <row r="45" spans="2:13" ht="27.75" customHeight="1" x14ac:dyDescent="0.15">
      <c r="B45" s="1204"/>
      <c r="C45" s="1205"/>
      <c r="D45" s="85"/>
      <c r="E45" s="1208" t="s">
        <v>29</v>
      </c>
      <c r="F45" s="1208"/>
      <c r="G45" s="1208"/>
      <c r="H45" s="1209"/>
      <c r="I45" s="86">
        <v>795</v>
      </c>
      <c r="J45" s="87">
        <v>731</v>
      </c>
      <c r="K45" s="87">
        <v>732</v>
      </c>
      <c r="L45" s="87">
        <v>680</v>
      </c>
      <c r="M45" s="88">
        <v>620</v>
      </c>
    </row>
    <row r="46" spans="2:13" ht="27.75" customHeight="1" x14ac:dyDescent="0.15">
      <c r="B46" s="1204"/>
      <c r="C46" s="1205"/>
      <c r="D46" s="89"/>
      <c r="E46" s="1208" t="s">
        <v>30</v>
      </c>
      <c r="F46" s="1208"/>
      <c r="G46" s="1208"/>
      <c r="H46" s="1209"/>
      <c r="I46" s="86" t="s">
        <v>488</v>
      </c>
      <c r="J46" s="87" t="s">
        <v>488</v>
      </c>
      <c r="K46" s="87" t="s">
        <v>488</v>
      </c>
      <c r="L46" s="87" t="s">
        <v>488</v>
      </c>
      <c r="M46" s="88" t="s">
        <v>488</v>
      </c>
    </row>
    <row r="47" spans="2:13" ht="27.75" customHeight="1" x14ac:dyDescent="0.15">
      <c r="B47" s="1204"/>
      <c r="C47" s="1205"/>
      <c r="D47" s="90"/>
      <c r="E47" s="1218" t="s">
        <v>31</v>
      </c>
      <c r="F47" s="1219"/>
      <c r="G47" s="1219"/>
      <c r="H47" s="1220"/>
      <c r="I47" s="86" t="s">
        <v>488</v>
      </c>
      <c r="J47" s="87" t="s">
        <v>488</v>
      </c>
      <c r="K47" s="87" t="s">
        <v>488</v>
      </c>
      <c r="L47" s="87" t="s">
        <v>488</v>
      </c>
      <c r="M47" s="88" t="s">
        <v>488</v>
      </c>
    </row>
    <row r="48" spans="2:13" ht="27.75" customHeight="1" x14ac:dyDescent="0.15">
      <c r="B48" s="1204"/>
      <c r="C48" s="1205"/>
      <c r="D48" s="85"/>
      <c r="E48" s="1208" t="s">
        <v>32</v>
      </c>
      <c r="F48" s="1208"/>
      <c r="G48" s="1208"/>
      <c r="H48" s="1209"/>
      <c r="I48" s="86" t="s">
        <v>488</v>
      </c>
      <c r="J48" s="87" t="s">
        <v>488</v>
      </c>
      <c r="K48" s="87" t="s">
        <v>488</v>
      </c>
      <c r="L48" s="87" t="s">
        <v>488</v>
      </c>
      <c r="M48" s="88" t="s">
        <v>488</v>
      </c>
    </row>
    <row r="49" spans="2:13" ht="27.75" customHeight="1" x14ac:dyDescent="0.15">
      <c r="B49" s="1206"/>
      <c r="C49" s="1207"/>
      <c r="D49" s="85"/>
      <c r="E49" s="1208" t="s">
        <v>33</v>
      </c>
      <c r="F49" s="1208"/>
      <c r="G49" s="1208"/>
      <c r="H49" s="1209"/>
      <c r="I49" s="86" t="s">
        <v>488</v>
      </c>
      <c r="J49" s="87" t="s">
        <v>488</v>
      </c>
      <c r="K49" s="87" t="s">
        <v>488</v>
      </c>
      <c r="L49" s="87" t="s">
        <v>488</v>
      </c>
      <c r="M49" s="88" t="s">
        <v>488</v>
      </c>
    </row>
    <row r="50" spans="2:13" ht="27.75" customHeight="1" x14ac:dyDescent="0.15">
      <c r="B50" s="1202" t="s">
        <v>34</v>
      </c>
      <c r="C50" s="1203"/>
      <c r="D50" s="91"/>
      <c r="E50" s="1208" t="s">
        <v>35</v>
      </c>
      <c r="F50" s="1208"/>
      <c r="G50" s="1208"/>
      <c r="H50" s="1209"/>
      <c r="I50" s="86">
        <v>2686</v>
      </c>
      <c r="J50" s="87">
        <v>2652</v>
      </c>
      <c r="K50" s="87">
        <v>2602</v>
      </c>
      <c r="L50" s="87">
        <v>2614</v>
      </c>
      <c r="M50" s="88">
        <v>2611</v>
      </c>
    </row>
    <row r="51" spans="2:13" ht="27.75" customHeight="1" x14ac:dyDescent="0.15">
      <c r="B51" s="1204"/>
      <c r="C51" s="1205"/>
      <c r="D51" s="85"/>
      <c r="E51" s="1208" t="s">
        <v>36</v>
      </c>
      <c r="F51" s="1208"/>
      <c r="G51" s="1208"/>
      <c r="H51" s="1209"/>
      <c r="I51" s="86">
        <v>494</v>
      </c>
      <c r="J51" s="87">
        <v>514</v>
      </c>
      <c r="K51" s="87">
        <v>376</v>
      </c>
      <c r="L51" s="87">
        <v>186</v>
      </c>
      <c r="M51" s="88">
        <v>137</v>
      </c>
    </row>
    <row r="52" spans="2:13" ht="27.75" customHeight="1" x14ac:dyDescent="0.15">
      <c r="B52" s="1206"/>
      <c r="C52" s="1207"/>
      <c r="D52" s="85"/>
      <c r="E52" s="1208" t="s">
        <v>37</v>
      </c>
      <c r="F52" s="1208"/>
      <c r="G52" s="1208"/>
      <c r="H52" s="1209"/>
      <c r="I52" s="86">
        <v>10248</v>
      </c>
      <c r="J52" s="87">
        <v>9883</v>
      </c>
      <c r="K52" s="87">
        <v>9516</v>
      </c>
      <c r="L52" s="87">
        <v>9947</v>
      </c>
      <c r="M52" s="88">
        <v>10564</v>
      </c>
    </row>
    <row r="53" spans="2:13" ht="27.75" customHeight="1" thickBot="1" x14ac:dyDescent="0.2">
      <c r="B53" s="1210" t="s">
        <v>21</v>
      </c>
      <c r="C53" s="1211"/>
      <c r="D53" s="92"/>
      <c r="E53" s="1212" t="s">
        <v>38</v>
      </c>
      <c r="F53" s="1212"/>
      <c r="G53" s="1212"/>
      <c r="H53" s="1213"/>
      <c r="I53" s="93">
        <v>2263</v>
      </c>
      <c r="J53" s="94">
        <v>2081</v>
      </c>
      <c r="K53" s="94">
        <v>1443</v>
      </c>
      <c r="L53" s="94">
        <v>1737</v>
      </c>
      <c r="M53" s="95">
        <v>1442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557</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557</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556</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551</v>
      </c>
      <c r="I42" s="354"/>
      <c r="J42" s="354"/>
      <c r="K42" s="354"/>
      <c r="L42" s="246"/>
      <c r="M42" s="246"/>
      <c r="N42" s="246"/>
      <c r="O42" s="246"/>
    </row>
    <row r="43" spans="2:17" ht="13.5" x14ac:dyDescent="0.15">
      <c r="B43" s="250"/>
      <c r="C43" s="246"/>
      <c r="D43" s="246"/>
      <c r="E43" s="246"/>
      <c r="F43" s="246"/>
      <c r="G43" s="1235" t="s">
        <v>558</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65"/>
      <c r="I48" s="365"/>
      <c r="J48" s="365"/>
    </row>
    <row r="49" spans="1:17" ht="13.5" x14ac:dyDescent="0.15">
      <c r="B49" s="250"/>
      <c r="C49" s="246"/>
      <c r="D49" s="246"/>
      <c r="E49" s="246"/>
      <c r="F49" s="246"/>
      <c r="G49" s="245" t="s">
        <v>555</v>
      </c>
    </row>
    <row r="50" spans="1:17" ht="13.5" x14ac:dyDescent="0.15">
      <c r="B50" s="250"/>
      <c r="C50" s="246"/>
      <c r="D50" s="246"/>
      <c r="E50" s="246"/>
      <c r="F50" s="246"/>
      <c r="G50" s="1244"/>
      <c r="H50" s="1245"/>
      <c r="I50" s="1245"/>
      <c r="J50" s="1246"/>
      <c r="K50" s="347" t="s">
        <v>527</v>
      </c>
      <c r="L50" s="347" t="s">
        <v>528</v>
      </c>
      <c r="M50" s="347" t="s">
        <v>529</v>
      </c>
      <c r="N50" s="347" t="s">
        <v>530</v>
      </c>
      <c r="O50" s="347" t="s">
        <v>531</v>
      </c>
    </row>
    <row r="51" spans="1:17" ht="13.5" x14ac:dyDescent="0.15">
      <c r="B51" s="250"/>
      <c r="C51" s="246"/>
      <c r="D51" s="246"/>
      <c r="E51" s="246"/>
      <c r="F51" s="246"/>
      <c r="G51" s="1247" t="s">
        <v>549</v>
      </c>
      <c r="H51" s="1248"/>
      <c r="I51" s="1253" t="s">
        <v>547</v>
      </c>
      <c r="J51" s="1253"/>
      <c r="K51" s="1256"/>
      <c r="L51" s="1256"/>
      <c r="M51" s="1256"/>
      <c r="N51" s="1223">
        <v>55.1</v>
      </c>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554</v>
      </c>
      <c r="J53" s="1233"/>
      <c r="K53" s="1255"/>
      <c r="L53" s="1255"/>
      <c r="M53" s="1255"/>
      <c r="N53" s="1221">
        <v>42.6</v>
      </c>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548</v>
      </c>
      <c r="H55" s="1228"/>
      <c r="I55" s="1233" t="s">
        <v>547</v>
      </c>
      <c r="J55" s="1233"/>
      <c r="K55" s="1256"/>
      <c r="L55" s="1256"/>
      <c r="M55" s="1256"/>
      <c r="N55" s="1223">
        <v>0</v>
      </c>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553</v>
      </c>
      <c r="J57" s="1225"/>
      <c r="K57" s="1255"/>
      <c r="L57" s="1255"/>
      <c r="M57" s="1255"/>
      <c r="N57" s="1221">
        <v>55.3</v>
      </c>
      <c r="O57" s="1255"/>
      <c r="P57" s="363"/>
      <c r="Q57" s="358"/>
    </row>
    <row r="58" spans="1:17" s="357" customFormat="1" ht="13.5" x14ac:dyDescent="0.15">
      <c r="A58" s="245"/>
      <c r="B58" s="358"/>
      <c r="C58" s="354"/>
      <c r="D58" s="354"/>
      <c r="E58" s="354"/>
      <c r="F58" s="354"/>
      <c r="G58" s="1231"/>
      <c r="H58" s="1232"/>
      <c r="I58" s="1225"/>
      <c r="J58" s="1225"/>
      <c r="K58" s="1222"/>
      <c r="L58" s="1222"/>
      <c r="M58" s="1222"/>
      <c r="N58" s="1222"/>
      <c r="O58" s="1222"/>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552</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551</v>
      </c>
      <c r="I64" s="354"/>
      <c r="J64" s="354"/>
      <c r="K64" s="354"/>
      <c r="L64" s="246"/>
      <c r="M64" s="246"/>
      <c r="N64" s="246"/>
      <c r="O64" s="246"/>
    </row>
    <row r="65" spans="2:30" ht="13.5" x14ac:dyDescent="0.15">
      <c r="B65" s="250"/>
      <c r="C65" s="246"/>
      <c r="D65" s="246"/>
      <c r="E65" s="246"/>
      <c r="F65" s="246"/>
      <c r="G65" s="1235" t="s">
        <v>559</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550</v>
      </c>
      <c r="I71" s="351"/>
      <c r="J71" s="350"/>
      <c r="K71" s="350"/>
      <c r="L71" s="349"/>
      <c r="M71" s="350"/>
      <c r="N71" s="349"/>
      <c r="O71" s="348"/>
    </row>
    <row r="72" spans="2:30" ht="13.5" x14ac:dyDescent="0.15">
      <c r="B72" s="250"/>
      <c r="C72" s="246"/>
      <c r="D72" s="246"/>
      <c r="E72" s="246"/>
      <c r="F72" s="246"/>
      <c r="G72" s="1244"/>
      <c r="H72" s="1245"/>
      <c r="I72" s="1245"/>
      <c r="J72" s="1246"/>
      <c r="K72" s="347" t="s">
        <v>527</v>
      </c>
      <c r="L72" s="347" t="s">
        <v>528</v>
      </c>
      <c r="M72" s="347" t="s">
        <v>529</v>
      </c>
      <c r="N72" s="347" t="s">
        <v>530</v>
      </c>
      <c r="O72" s="347" t="s">
        <v>531</v>
      </c>
    </row>
    <row r="73" spans="2:30" ht="13.5" x14ac:dyDescent="0.15">
      <c r="B73" s="250"/>
      <c r="C73" s="246"/>
      <c r="D73" s="246"/>
      <c r="E73" s="246"/>
      <c r="F73" s="246"/>
      <c r="G73" s="1247" t="s">
        <v>549</v>
      </c>
      <c r="H73" s="1248"/>
      <c r="I73" s="1253" t="s">
        <v>547</v>
      </c>
      <c r="J73" s="1253"/>
      <c r="K73" s="1234">
        <v>70.599999999999994</v>
      </c>
      <c r="L73" s="1234">
        <v>65</v>
      </c>
      <c r="M73" s="1223">
        <v>46.1</v>
      </c>
      <c r="N73" s="1223">
        <v>55.1</v>
      </c>
      <c r="O73" s="1223">
        <v>47.7</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546</v>
      </c>
      <c r="J75" s="1233"/>
      <c r="K75" s="1221">
        <v>17</v>
      </c>
      <c r="L75" s="1221">
        <v>15.6</v>
      </c>
      <c r="M75" s="1221">
        <v>13.7</v>
      </c>
      <c r="N75" s="1221">
        <v>11</v>
      </c>
      <c r="O75" s="1221">
        <v>9.8000000000000007</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548</v>
      </c>
      <c r="H77" s="1228"/>
      <c r="I77" s="1233" t="s">
        <v>547</v>
      </c>
      <c r="J77" s="1233"/>
      <c r="K77" s="1234">
        <v>5.7</v>
      </c>
      <c r="L77" s="1234">
        <v>0</v>
      </c>
      <c r="M77" s="1223">
        <v>0</v>
      </c>
      <c r="N77" s="1223">
        <v>0</v>
      </c>
      <c r="O77" s="1223">
        <v>0</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546</v>
      </c>
      <c r="J79" s="1225"/>
      <c r="K79" s="1226">
        <v>10.8</v>
      </c>
      <c r="L79" s="1226">
        <v>9.8000000000000007</v>
      </c>
      <c r="M79" s="1226">
        <v>9.1</v>
      </c>
      <c r="N79" s="1226">
        <v>8.6</v>
      </c>
      <c r="O79" s="1226">
        <v>8.5</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193302</v>
      </c>
      <c r="E3" s="118"/>
      <c r="F3" s="119">
        <v>146641</v>
      </c>
      <c r="G3" s="120"/>
      <c r="H3" s="121"/>
    </row>
    <row r="4" spans="1:8" x14ac:dyDescent="0.15">
      <c r="A4" s="122"/>
      <c r="B4" s="123"/>
      <c r="C4" s="124"/>
      <c r="D4" s="125">
        <v>46112</v>
      </c>
      <c r="E4" s="126"/>
      <c r="F4" s="127">
        <v>68142</v>
      </c>
      <c r="G4" s="128"/>
      <c r="H4" s="129"/>
    </row>
    <row r="5" spans="1:8" x14ac:dyDescent="0.15">
      <c r="A5" s="110" t="s">
        <v>521</v>
      </c>
      <c r="B5" s="115"/>
      <c r="C5" s="116"/>
      <c r="D5" s="117">
        <v>194354</v>
      </c>
      <c r="E5" s="118"/>
      <c r="F5" s="119">
        <v>174587</v>
      </c>
      <c r="G5" s="120"/>
      <c r="H5" s="121"/>
    </row>
    <row r="6" spans="1:8" x14ac:dyDescent="0.15">
      <c r="A6" s="122"/>
      <c r="B6" s="123"/>
      <c r="C6" s="124"/>
      <c r="D6" s="125">
        <v>47307</v>
      </c>
      <c r="E6" s="126"/>
      <c r="F6" s="127">
        <v>79695</v>
      </c>
      <c r="G6" s="128"/>
      <c r="H6" s="129"/>
    </row>
    <row r="7" spans="1:8" x14ac:dyDescent="0.15">
      <c r="A7" s="110" t="s">
        <v>522</v>
      </c>
      <c r="B7" s="115"/>
      <c r="C7" s="116"/>
      <c r="D7" s="117">
        <v>285079</v>
      </c>
      <c r="E7" s="118"/>
      <c r="F7" s="119">
        <v>175675</v>
      </c>
      <c r="G7" s="120"/>
      <c r="H7" s="121"/>
    </row>
    <row r="8" spans="1:8" x14ac:dyDescent="0.15">
      <c r="A8" s="122"/>
      <c r="B8" s="123"/>
      <c r="C8" s="124"/>
      <c r="D8" s="125">
        <v>101151</v>
      </c>
      <c r="E8" s="126"/>
      <c r="F8" s="127">
        <v>87698</v>
      </c>
      <c r="G8" s="128"/>
      <c r="H8" s="129"/>
    </row>
    <row r="9" spans="1:8" x14ac:dyDescent="0.15">
      <c r="A9" s="110" t="s">
        <v>523</v>
      </c>
      <c r="B9" s="115"/>
      <c r="C9" s="116"/>
      <c r="D9" s="117">
        <v>507778</v>
      </c>
      <c r="E9" s="118"/>
      <c r="F9" s="119">
        <v>162193</v>
      </c>
      <c r="G9" s="120"/>
      <c r="H9" s="121"/>
    </row>
    <row r="10" spans="1:8" x14ac:dyDescent="0.15">
      <c r="A10" s="122"/>
      <c r="B10" s="123"/>
      <c r="C10" s="124"/>
      <c r="D10" s="125">
        <v>149832</v>
      </c>
      <c r="E10" s="126"/>
      <c r="F10" s="127">
        <v>79985</v>
      </c>
      <c r="G10" s="128"/>
      <c r="H10" s="129"/>
    </row>
    <row r="11" spans="1:8" x14ac:dyDescent="0.15">
      <c r="A11" s="110" t="s">
        <v>524</v>
      </c>
      <c r="B11" s="115"/>
      <c r="C11" s="116"/>
      <c r="D11" s="117">
        <v>408030</v>
      </c>
      <c r="E11" s="118"/>
      <c r="F11" s="119">
        <v>168868</v>
      </c>
      <c r="G11" s="120"/>
      <c r="H11" s="121"/>
    </row>
    <row r="12" spans="1:8" x14ac:dyDescent="0.15">
      <c r="A12" s="122"/>
      <c r="B12" s="123"/>
      <c r="C12" s="130"/>
      <c r="D12" s="125">
        <v>258961</v>
      </c>
      <c r="E12" s="126"/>
      <c r="F12" s="127">
        <v>79360</v>
      </c>
      <c r="G12" s="128"/>
      <c r="H12" s="129"/>
    </row>
    <row r="13" spans="1:8" x14ac:dyDescent="0.15">
      <c r="A13" s="110"/>
      <c r="B13" s="115"/>
      <c r="C13" s="131"/>
      <c r="D13" s="132">
        <v>317709</v>
      </c>
      <c r="E13" s="133"/>
      <c r="F13" s="134">
        <v>165593</v>
      </c>
      <c r="G13" s="135"/>
      <c r="H13" s="121"/>
    </row>
    <row r="14" spans="1:8" x14ac:dyDescent="0.15">
      <c r="A14" s="122"/>
      <c r="B14" s="123"/>
      <c r="C14" s="124"/>
      <c r="D14" s="125">
        <v>120673</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1.99</v>
      </c>
      <c r="C19" s="136">
        <f>ROUND(VALUE(SUBSTITUTE(実質収支比率等に係る経年分析!G$48,"▲","-")),2)</f>
        <v>2.75</v>
      </c>
      <c r="D19" s="136">
        <f>ROUND(VALUE(SUBSTITUTE(実質収支比率等に係る経年分析!H$48,"▲","-")),2)</f>
        <v>1.2</v>
      </c>
      <c r="E19" s="136">
        <f>ROUND(VALUE(SUBSTITUTE(実質収支比率等に係る経年分析!I$48,"▲","-")),2)</f>
        <v>2.77</v>
      </c>
      <c r="F19" s="136">
        <f>ROUND(VALUE(SUBSTITUTE(実質収支比率等に係る経年分析!J$48,"▲","-")),2)</f>
        <v>1.94</v>
      </c>
    </row>
    <row r="20" spans="1:11" x14ac:dyDescent="0.15">
      <c r="A20" s="136" t="s">
        <v>43</v>
      </c>
      <c r="B20" s="136">
        <f>ROUND(VALUE(SUBSTITUTE(実質収支比率等に係る経年分析!F$47,"▲","-")),2)</f>
        <v>14.1</v>
      </c>
      <c r="C20" s="136">
        <f>ROUND(VALUE(SUBSTITUTE(実質収支比率等に係る経年分析!G$47,"▲","-")),2)</f>
        <v>14.03</v>
      </c>
      <c r="D20" s="136">
        <f>ROUND(VALUE(SUBSTITUTE(実質収支比率等に係る経年分析!H$47,"▲","-")),2)</f>
        <v>14.25</v>
      </c>
      <c r="E20" s="136">
        <f>ROUND(VALUE(SUBSTITUTE(実質収支比率等に係る経年分析!I$47,"▲","-")),2)</f>
        <v>14.29</v>
      </c>
      <c r="F20" s="136">
        <f>ROUND(VALUE(SUBSTITUTE(実質収支比率等に係る経年分析!J$47,"▲","-")),2)</f>
        <v>14.89</v>
      </c>
    </row>
    <row r="21" spans="1:11" x14ac:dyDescent="0.15">
      <c r="A21" s="136" t="s">
        <v>44</v>
      </c>
      <c r="B21" s="136">
        <f>IF(ISNUMBER(VALUE(SUBSTITUTE(実質収支比率等に係る経年分析!F$49,"▲","-"))),ROUND(VALUE(SUBSTITUTE(実質収支比率等に係る経年分析!F$49,"▲","-")),2),NA())</f>
        <v>8.94</v>
      </c>
      <c r="C21" s="136">
        <f>IF(ISNUMBER(VALUE(SUBSTITUTE(実質収支比率等に係る経年分析!G$49,"▲","-"))),ROUND(VALUE(SUBSTITUTE(実質収支比率等に係る経年分析!G$49,"▲","-")),2),NA())</f>
        <v>8.75</v>
      </c>
      <c r="D21" s="136">
        <f>IF(ISNUMBER(VALUE(SUBSTITUTE(実質収支比率等に係る経年分析!H$49,"▲","-"))),ROUND(VALUE(SUBSTITUTE(実質収支比率等に係る経年分析!H$49,"▲","-")),2),NA())</f>
        <v>6.51</v>
      </c>
      <c r="E21" s="136">
        <f>IF(ISNUMBER(VALUE(SUBSTITUTE(実質収支比率等に係る経年分析!I$49,"▲","-"))),ROUND(VALUE(SUBSTITUTE(実質収支比率等に係る経年分析!I$49,"▲","-")),2),NA())</f>
        <v>9.48</v>
      </c>
      <c r="F21" s="136">
        <f>IF(ISNUMBER(VALUE(SUBSTITUTE(実質収支比率等に係る経年分析!J$49,"▲","-"))),ROUND(VALUE(SUBSTITUTE(実質収支比率等に係る経年分析!J$49,"▲","-")),2),NA())</f>
        <v>4.17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国民健康保険事業特別会計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0.61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介護サービス事業特別会計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x14ac:dyDescent="0.15">
      <c r="A33" s="137" t="str">
        <f>IF(連結実質赤字比率に係る赤字・黒字の構成分析!C$37="",NA(),連結実質赤字比率に係る赤字・黒字の構成分析!C$37)</f>
        <v>簡易水道事業会計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1.93</v>
      </c>
    </row>
    <row r="36" spans="1:16" x14ac:dyDescent="0.15">
      <c r="A36" s="137" t="str">
        <f>IF(連結実質赤字比率に係る赤字・黒字の構成分析!C$34="",NA(),連結実質赤字比率に係る赤字・黒字の構成分析!C$34)</f>
        <v>飯南病院事業会計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4.7699999999999996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4.68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1228</v>
      </c>
      <c r="E42" s="138"/>
      <c r="F42" s="138"/>
      <c r="G42" s="138">
        <f>'実質公債費比率（分子）の構造'!L$52</f>
        <v>1256</v>
      </c>
      <c r="H42" s="138"/>
      <c r="I42" s="138"/>
      <c r="J42" s="138">
        <f>'実質公債費比率（分子）の構造'!M$52</f>
        <v>1269</v>
      </c>
      <c r="K42" s="138"/>
      <c r="L42" s="138"/>
      <c r="M42" s="138">
        <f>'実質公債費比率（分子）の構造'!N$52</f>
        <v>1245</v>
      </c>
      <c r="N42" s="138"/>
      <c r="O42" s="138"/>
      <c r="P42" s="138">
        <f>'実質公債費比率（分子）の構造'!O$52</f>
        <v>1188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29</v>
      </c>
      <c r="C44" s="138"/>
      <c r="D44" s="138"/>
      <c r="E44" s="138">
        <f>'実質公債費比率（分子）の構造'!L$50</f>
        <v>26</v>
      </c>
      <c r="F44" s="138"/>
      <c r="G44" s="138"/>
      <c r="H44" s="138">
        <f>'実質公債費比率（分子）の構造'!M$50</f>
        <v>24</v>
      </c>
      <c r="I44" s="138"/>
      <c r="J44" s="138"/>
      <c r="K44" s="138">
        <f>'実質公債費比率（分子）の構造'!N$50</f>
        <v>25</v>
      </c>
      <c r="L44" s="138"/>
      <c r="M44" s="138"/>
      <c r="N44" s="138">
        <f>'実質公債費比率（分子）の構造'!O$50</f>
        <v>20</v>
      </c>
      <c r="O44" s="138"/>
      <c r="P44" s="138"/>
    </row>
    <row r="45" spans="1:16" x14ac:dyDescent="0.15">
      <c r="A45" s="138" t="s">
        <v>54</v>
      </c>
      <c r="B45" s="138">
        <f>'実質公債費比率（分子）の構造'!K$49</f>
        <v>44</v>
      </c>
      <c r="C45" s="138"/>
      <c r="D45" s="138"/>
      <c r="E45" s="138">
        <f>'実質公債費比率（分子）の構造'!L$49</f>
        <v>45</v>
      </c>
      <c r="F45" s="138"/>
      <c r="G45" s="138"/>
      <c r="H45" s="138">
        <f>'実質公債費比率（分子）の構造'!M$49</f>
        <v>43</v>
      </c>
      <c r="I45" s="138"/>
      <c r="J45" s="138"/>
      <c r="K45" s="138">
        <f>'実質公債費比率（分子）の構造'!N$49</f>
        <v>48</v>
      </c>
      <c r="L45" s="138"/>
      <c r="M45" s="138"/>
      <c r="N45" s="138">
        <f>'実質公債費比率（分子）の構造'!O$49</f>
        <v>40</v>
      </c>
      <c r="O45" s="138"/>
      <c r="P45" s="138"/>
    </row>
    <row r="46" spans="1:16" x14ac:dyDescent="0.15">
      <c r="A46" s="138" t="s">
        <v>55</v>
      </c>
      <c r="B46" s="138">
        <f>'実質公債費比率（分子）の構造'!K$48</f>
        <v>365</v>
      </c>
      <c r="C46" s="138"/>
      <c r="D46" s="138"/>
      <c r="E46" s="138">
        <f>'実質公債費比率（分子）の構造'!L$48</f>
        <v>361</v>
      </c>
      <c r="F46" s="138"/>
      <c r="G46" s="138"/>
      <c r="H46" s="138">
        <f>'実質公債費比率（分子）の構造'!M$48</f>
        <v>336</v>
      </c>
      <c r="I46" s="138"/>
      <c r="J46" s="138"/>
      <c r="K46" s="138">
        <f>'実質公債費比率（分子）の構造'!N$48</f>
        <v>321</v>
      </c>
      <c r="L46" s="138"/>
      <c r="M46" s="138"/>
      <c r="N46" s="138">
        <f>'実質公債費比率（分子）の構造'!O$48</f>
        <v>308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1298</v>
      </c>
      <c r="C49" s="138"/>
      <c r="D49" s="138"/>
      <c r="E49" s="138">
        <f>'実質公債費比率（分子）の構造'!L$45</f>
        <v>1219</v>
      </c>
      <c r="F49" s="138"/>
      <c r="G49" s="138"/>
      <c r="H49" s="138">
        <f>'実質公債費比率（分子）の構造'!M$45</f>
        <v>1273</v>
      </c>
      <c r="I49" s="138"/>
      <c r="J49" s="138"/>
      <c r="K49" s="138">
        <f>'実質公債費比率（分子）の構造'!N$45</f>
        <v>1098</v>
      </c>
      <c r="L49" s="138"/>
      <c r="M49" s="138"/>
      <c r="N49" s="138">
        <f>'実質公債費比率（分子）の構造'!O$45</f>
        <v>1082</v>
      </c>
      <c r="O49" s="138"/>
      <c r="P49" s="138"/>
    </row>
    <row r="50" spans="1:16" x14ac:dyDescent="0.15">
      <c r="A50" s="138" t="s">
        <v>59</v>
      </c>
      <c r="B50" s="138" t="e">
        <f>NA()</f>
        <v>#N/A</v>
      </c>
      <c r="C50" s="138">
        <f>IF(ISNUMBER('実質公債費比率（分子）の構造'!K$53),'実質公債費比率（分子）の構造'!K$53,NA())</f>
        <v>508</v>
      </c>
      <c r="D50" s="138" t="e">
        <f>NA()</f>
        <v>#N/A</v>
      </c>
      <c r="E50" s="138" t="e">
        <f>NA()</f>
        <v>#N/A</v>
      </c>
      <c r="F50" s="138">
        <f>IF(ISNUMBER('実質公債費比率（分子）の構造'!L$53),'実質公債費比率（分子）の構造'!L$53,NA())</f>
        <v>395</v>
      </c>
      <c r="G50" s="138" t="e">
        <f>NA()</f>
        <v>#N/A</v>
      </c>
      <c r="H50" s="138" t="e">
        <f>NA()</f>
        <v>#N/A</v>
      </c>
      <c r="I50" s="138">
        <f>IF(ISNUMBER('実質公債費比率（分子）の構造'!M$53),'実質公債費比率（分子）の構造'!M$53,NA())</f>
        <v>407</v>
      </c>
      <c r="J50" s="138" t="e">
        <f>NA()</f>
        <v>#N/A</v>
      </c>
      <c r="K50" s="138" t="e">
        <f>NA()</f>
        <v>#N/A</v>
      </c>
      <c r="L50" s="138">
        <f>IF(ISNUMBER('実質公債費比率（分子）の構造'!N$53),'実質公債費比率（分子）の構造'!N$53,NA())</f>
        <v>247</v>
      </c>
      <c r="M50" s="138" t="e">
        <f>NA()</f>
        <v>#N/A</v>
      </c>
      <c r="N50" s="138" t="e">
        <f>NA()</f>
        <v>#N/A</v>
      </c>
      <c r="O50" s="138">
        <f>IF(ISNUMBER('実質公債費比率（分子）の構造'!O$53),'実質公債費比率（分子）の構造'!O$53,NA())</f>
        <v>262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10248</v>
      </c>
      <c r="E56" s="137"/>
      <c r="F56" s="137"/>
      <c r="G56" s="137">
        <f>'将来負担比率（分子）の構造'!J$52</f>
        <v>9883</v>
      </c>
      <c r="H56" s="137"/>
      <c r="I56" s="137"/>
      <c r="J56" s="137">
        <f>'将来負担比率（分子）の構造'!K$52</f>
        <v>9516</v>
      </c>
      <c r="K56" s="137"/>
      <c r="L56" s="137"/>
      <c r="M56" s="137">
        <f>'将来負担比率（分子）の構造'!L$52</f>
        <v>9947</v>
      </c>
      <c r="N56" s="137"/>
      <c r="O56" s="137"/>
      <c r="P56" s="137">
        <f>'将来負担比率（分子）の構造'!M$52</f>
        <v>10564</v>
      </c>
    </row>
    <row r="57" spans="1:16" x14ac:dyDescent="0.15">
      <c r="A57" s="137" t="s">
        <v>36</v>
      </c>
      <c r="B57" s="137"/>
      <c r="C57" s="137"/>
      <c r="D57" s="137">
        <f>'将来負担比率（分子）の構造'!I$51</f>
        <v>494</v>
      </c>
      <c r="E57" s="137"/>
      <c r="F57" s="137"/>
      <c r="G57" s="137">
        <f>'将来負担比率（分子）の構造'!J$51</f>
        <v>514</v>
      </c>
      <c r="H57" s="137"/>
      <c r="I57" s="137"/>
      <c r="J57" s="137">
        <f>'将来負担比率（分子）の構造'!K$51</f>
        <v>376</v>
      </c>
      <c r="K57" s="137"/>
      <c r="L57" s="137"/>
      <c r="M57" s="137">
        <f>'将来負担比率（分子）の構造'!L$51</f>
        <v>186</v>
      </c>
      <c r="N57" s="137"/>
      <c r="O57" s="137"/>
      <c r="P57" s="137">
        <f>'将来負担比率（分子）の構造'!M$51</f>
        <v>137</v>
      </c>
    </row>
    <row r="58" spans="1:16" x14ac:dyDescent="0.15">
      <c r="A58" s="137" t="s">
        <v>35</v>
      </c>
      <c r="B58" s="137"/>
      <c r="C58" s="137"/>
      <c r="D58" s="137">
        <f>'将来負担比率（分子）の構造'!I$50</f>
        <v>2686</v>
      </c>
      <c r="E58" s="137"/>
      <c r="F58" s="137"/>
      <c r="G58" s="137">
        <f>'将来負担比率（分子）の構造'!J$50</f>
        <v>2652</v>
      </c>
      <c r="H58" s="137"/>
      <c r="I58" s="137"/>
      <c r="J58" s="137">
        <f>'将来負担比率（分子）の構造'!K$50</f>
        <v>2602</v>
      </c>
      <c r="K58" s="137"/>
      <c r="L58" s="137"/>
      <c r="M58" s="137">
        <f>'将来負担比率（分子）の構造'!L$50</f>
        <v>2614</v>
      </c>
      <c r="N58" s="137"/>
      <c r="O58" s="137"/>
      <c r="P58" s="137">
        <f>'将来負担比率（分子）の構造'!M$50</f>
        <v>2611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795</v>
      </c>
      <c r="C62" s="137"/>
      <c r="D62" s="137"/>
      <c r="E62" s="137">
        <f>'将来負担比率（分子）の構造'!J$45</f>
        <v>731</v>
      </c>
      <c r="F62" s="137"/>
      <c r="G62" s="137"/>
      <c r="H62" s="137">
        <f>'将来負担比率（分子）の構造'!K$45</f>
        <v>732</v>
      </c>
      <c r="I62" s="137"/>
      <c r="J62" s="137"/>
      <c r="K62" s="137">
        <f>'将来負担比率（分子）の構造'!L$45</f>
        <v>680</v>
      </c>
      <c r="L62" s="137"/>
      <c r="M62" s="137"/>
      <c r="N62" s="137">
        <f>'将来負担比率（分子）の構造'!M$45</f>
        <v>620</v>
      </c>
      <c r="O62" s="137"/>
      <c r="P62" s="137"/>
    </row>
    <row r="63" spans="1:16" x14ac:dyDescent="0.15">
      <c r="A63" s="137" t="s">
        <v>28</v>
      </c>
      <c r="B63" s="137">
        <f>'将来負担比率（分子）の構造'!I$44</f>
        <v>256</v>
      </c>
      <c r="C63" s="137"/>
      <c r="D63" s="137"/>
      <c r="E63" s="137">
        <f>'将来負担比率（分子）の構造'!J$44</f>
        <v>229</v>
      </c>
      <c r="F63" s="137"/>
      <c r="G63" s="137"/>
      <c r="H63" s="137">
        <f>'将来負担比率（分子）の構造'!K$44</f>
        <v>201</v>
      </c>
      <c r="I63" s="137"/>
      <c r="J63" s="137"/>
      <c r="K63" s="137">
        <f>'将来負担比率（分子）の構造'!L$44</f>
        <v>169</v>
      </c>
      <c r="L63" s="137"/>
      <c r="M63" s="137"/>
      <c r="N63" s="137">
        <f>'将来負担比率（分子）の構造'!M$44</f>
        <v>148</v>
      </c>
      <c r="O63" s="137"/>
      <c r="P63" s="137"/>
    </row>
    <row r="64" spans="1:16" x14ac:dyDescent="0.15">
      <c r="A64" s="137" t="s">
        <v>27</v>
      </c>
      <c r="B64" s="137">
        <f>'将来負担比率（分子）の構造'!I$43</f>
        <v>4523</v>
      </c>
      <c r="C64" s="137"/>
      <c r="D64" s="137"/>
      <c r="E64" s="137">
        <f>'将来負担比率（分子）の構造'!J$43</f>
        <v>4384</v>
      </c>
      <c r="F64" s="137"/>
      <c r="G64" s="137"/>
      <c r="H64" s="137">
        <f>'将来負担比率（分子）の構造'!K$43</f>
        <v>4280</v>
      </c>
      <c r="I64" s="137"/>
      <c r="J64" s="137"/>
      <c r="K64" s="137">
        <f>'将来負担比率（分子）の構造'!L$43</f>
        <v>4289</v>
      </c>
      <c r="L64" s="137"/>
      <c r="M64" s="137"/>
      <c r="N64" s="137">
        <f>'将来負担比率（分子）の構造'!M$43</f>
        <v>4236</v>
      </c>
      <c r="O64" s="137"/>
      <c r="P64" s="137"/>
    </row>
    <row r="65" spans="1:16" x14ac:dyDescent="0.15">
      <c r="A65" s="137" t="s">
        <v>26</v>
      </c>
      <c r="B65" s="137">
        <f>'将来負担比率（分子）の構造'!I$42</f>
        <v>147</v>
      </c>
      <c r="C65" s="137"/>
      <c r="D65" s="137"/>
      <c r="E65" s="137">
        <f>'将来負担比率（分子）の構造'!J$42</f>
        <v>542</v>
      </c>
      <c r="F65" s="137"/>
      <c r="G65" s="137"/>
      <c r="H65" s="137">
        <f>'将来負担比率（分子）の構造'!K$42</f>
        <v>66</v>
      </c>
      <c r="I65" s="137"/>
      <c r="J65" s="137"/>
      <c r="K65" s="137">
        <f>'将来負担比率（分子）の構造'!L$42</f>
        <v>31</v>
      </c>
      <c r="L65" s="137"/>
      <c r="M65" s="137"/>
      <c r="N65" s="137">
        <f>'将来負担比率（分子）の構造'!M$42</f>
        <v>16</v>
      </c>
      <c r="O65" s="137"/>
      <c r="P65" s="137"/>
    </row>
    <row r="66" spans="1:16" x14ac:dyDescent="0.15">
      <c r="A66" s="137" t="s">
        <v>25</v>
      </c>
      <c r="B66" s="137">
        <f>'将来負担比率（分子）の構造'!I$41</f>
        <v>9970</v>
      </c>
      <c r="C66" s="137"/>
      <c r="D66" s="137"/>
      <c r="E66" s="137">
        <f>'将来負担比率（分子）の構造'!J$41</f>
        <v>9243</v>
      </c>
      <c r="F66" s="137"/>
      <c r="G66" s="137"/>
      <c r="H66" s="137">
        <f>'将来負担比率（分子）の構造'!K$41</f>
        <v>8657</v>
      </c>
      <c r="I66" s="137"/>
      <c r="J66" s="137"/>
      <c r="K66" s="137">
        <f>'将来負担比率（分子）の構造'!L$41</f>
        <v>9316</v>
      </c>
      <c r="L66" s="137"/>
      <c r="M66" s="137"/>
      <c r="N66" s="137">
        <f>'将来負担比率（分子）の構造'!M$41</f>
        <v>9732</v>
      </c>
      <c r="O66" s="137"/>
      <c r="P66" s="137"/>
    </row>
    <row r="67" spans="1:16" x14ac:dyDescent="0.15">
      <c r="A67" s="137" t="s">
        <v>63</v>
      </c>
      <c r="B67" s="137" t="e">
        <f>NA()</f>
        <v>#N/A</v>
      </c>
      <c r="C67" s="137">
        <f>IF(ISNUMBER('将来負担比率（分子）の構造'!I$53), IF('将来負担比率（分子）の構造'!I$53 &lt; 0, 0, '将来負担比率（分子）の構造'!I$53), NA())</f>
        <v>2263</v>
      </c>
      <c r="D67" s="137" t="e">
        <f>NA()</f>
        <v>#N/A</v>
      </c>
      <c r="E67" s="137" t="e">
        <f>NA()</f>
        <v>#N/A</v>
      </c>
      <c r="F67" s="137">
        <f>IF(ISNUMBER('将来負担比率（分子）の構造'!J$53), IF('将来負担比率（分子）の構造'!J$53 &lt; 0, 0, '将来負担比率（分子）の構造'!J$53), NA())</f>
        <v>2081</v>
      </c>
      <c r="G67" s="137" t="e">
        <f>NA()</f>
        <v>#N/A</v>
      </c>
      <c r="H67" s="137" t="e">
        <f>NA()</f>
        <v>#N/A</v>
      </c>
      <c r="I67" s="137">
        <f>IF(ISNUMBER('将来負担比率（分子）の構造'!K$53), IF('将来負担比率（分子）の構造'!K$53 &lt; 0, 0, '将来負担比率（分子）の構造'!K$53), NA())</f>
        <v>1443</v>
      </c>
      <c r="J67" s="137" t="e">
        <f>NA()</f>
        <v>#N/A</v>
      </c>
      <c r="K67" s="137" t="e">
        <f>NA()</f>
        <v>#N/A</v>
      </c>
      <c r="L67" s="137">
        <f>IF(ISNUMBER('将来負担比率（分子）の構造'!L$53), IF('将来負担比率（分子）の構造'!L$53 &lt; 0, 0, '将来負担比率（分子）の構造'!L$53), NA())</f>
        <v>1737</v>
      </c>
      <c r="M67" s="137" t="e">
        <f>NA()</f>
        <v>#N/A</v>
      </c>
      <c r="N67" s="137" t="e">
        <f>NA()</f>
        <v>#N/A</v>
      </c>
      <c r="O67" s="137">
        <f>IF(ISNUMBER('将来負担比率（分子）の構造'!M$53), IF('将来負担比率（分子）の構造'!M$53 &lt; 0, 0, '将来負担比率（分子）の構造'!M$53), NA())</f>
        <v>1442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大谷 剛史郎</cp:lastModifiedBy>
  <cp:lastPrinted>2018-03-05T08:40:10Z</cp:lastPrinted>
  <dcterms:created xsi:type="dcterms:W3CDTF">2018-01-24T05:52:30Z</dcterms:created>
  <dcterms:modified xsi:type="dcterms:W3CDTF">2018-11-01T01:40:38Z</dcterms:modified>
  <cp:category/>
</cp:coreProperties>
</file>