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C36" i="9"/>
  <c r="AM35" i="9"/>
  <c r="C35" i="9"/>
  <c r="BW34" i="9"/>
  <c r="BW35" i="9" s="1"/>
  <c r="BW36" i="9" s="1"/>
  <c r="BW37" i="9" s="1"/>
  <c r="BW38" i="9" s="1"/>
  <c r="BW39" i="9" s="1"/>
  <c r="BW40" i="9" s="1"/>
  <c r="BW41" i="9" s="1"/>
  <c r="AM34" i="9"/>
  <c r="C34" i="9"/>
  <c r="CO34" i="9" l="1"/>
  <c r="CO35" i="9" s="1"/>
  <c r="CO36" i="9" s="1"/>
  <c r="CO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<sst xmlns="http://schemas.openxmlformats.org/spreadsheetml/2006/main" count="1053" uniqueCount="562">
  <si>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</si>
  <si>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</si>
  <si>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</si>
  <si>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</si>
  <si>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</si>
  <si>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</si>
  <si>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</si>
  <si>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</si>
  <si>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</si>
  <si>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</si>
  <si>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</si>
  <si>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</si>
  <si>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</si>
  <si>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</si>
  <si>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</si>
  <si>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</si>
  <si>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</si>
  <si>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</si>
  <si>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</si>
  <si>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</si>
  <si>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</si>
  <si>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</si>
  <si>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</si>
  <si>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</si>
  <si>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</si>
  <si>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</si>
  <si>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</si>
  <si>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</si>
  <si>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</si>
  <si>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</si>
  <si>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</si>
  <si>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</si>
  <si>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</si>
  <si>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</si>
  <si>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</si>
  <si>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</si>
  <si>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</si>
  <si>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</si>
  <si>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</si>
  <si>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</si>
  <si>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</si>
  <si>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</si>
  <si>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</si>
  <si>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</si>
  <si>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</si>
  <si>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</si>
  <si>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</si>
  <si>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</si>
  <si>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</si>
  <si>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</si>
  <si>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</si>
  <si>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</si>
  <si>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</si>
  <si>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</si>
  <si>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</si>
  <si>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</si>
  <si>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</si>
  <si>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</si>
  <si>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</si>
  <si>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</si>
  <si>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</si>
  <si>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</si>
  <si>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</si>
  <si>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</si>
  <si>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</si>
  <si>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</si>
  <si>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</si>
  <si>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</si>
  <si>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</si>
  <si>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</si>
  <si>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</si>
  <si>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</si>
  <si>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</si>
  <si>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</si>
  <si>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</si>
  <si>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</si>
  <si>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</si>
  <si>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</si>
  <si>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</si>
  <si>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</si>
  <si>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</si>
  <si>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</si>
  <si>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</si>
  <si>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</si>
  <si>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</si>
  <si>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</si>
  <si>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</si>
  <si>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</si>
  <si>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</si>
  <si>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</si>
  <si>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</si>
  <si>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</si>
  <si>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</si>
  <si>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</si>
  <si>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</si>
  <si>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</si>
  <si>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</si>
  <si>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</si>
  <si>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</si>
  <si>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</si>
  <si>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</si>
  <si>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</si>
  <si>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</si>
  <si>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</si>
  <si>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</si>
  <si>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</si>
  <si>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</si>
  <si>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</si>
  <si>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</si>
  <si>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</si>
  <si>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</si>
  <si>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</si>
  <si>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</si>
  <si>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</si>
  <si>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</si>
  <si>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</si>
  <si>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</si>
  <si>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</si>
  <si>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</si>
  <si>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</si>
  <si>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</si>
  <si>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</si>
  <si>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</si>
  <si>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</si>
  <si>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</si>
  <si>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</si>
  <si>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</si>
  <si>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</si>
  <si>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</si>
  <si>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</si>
  <si>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</si>
  <si>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</si>
  <si>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</si>
  <si>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</si>
  <si>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</si>
  <si>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</si>
  <si>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</si>
  <si>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</si>
  <si>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</si>
  <si>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</si>
  <si>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</si>
  <si>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</si>
  <si>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</si>
  <si>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</si>
  <si>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</si>
  <si>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</si>
  <si>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</si>
  <si>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</si>
  <si>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</si>
  <si>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</si>
  <si>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</si>
  <si>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</si>
  <si>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</si>
  <si>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</si>
  <si>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</si>
  <si>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</si>
  <si>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</si>
  <si>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</si>
  <si>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</si>
  <si>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</si>
  <si>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</si>
  <si>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</si>
  <si>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</si>
  <si>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</si>
  <si>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</si>
  <si>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</si>
  <si>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</si>
  <si>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</si>
  <si>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</si>
  <si>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</si>
  <si>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</si>
  <si>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</si>
  <si>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</si>
  <si>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</si>
  <si>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</si>
  <si>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</si>
  <si>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</si>
  <si>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</si>
  <si>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</si>
  <si>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</si>
  <si>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</si>
  <si>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</si>
  <si>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</si>
  <si>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</si>
  <si>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</si>
  <si>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</si>
  <si>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</si>
  <si>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</si>
  <si>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</si>
  <si>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</si>
  <si>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</si>
  <si>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</si>
  <si>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</si>
  <si>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島根県吉賀町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</si>
  <si>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</si>
  <si>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</si>
  <si>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</si>
  <si>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</si>
  <si>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</si>
  <si>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</si>
  <si>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</si>
  <si>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</si>
  <si>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</si>
  <si>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</si>
  <si>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</si>
  <si>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</si>
  <si>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</si>
  <si>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</si>
  <si>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</si>
  <si>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</si>
  <si>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</si>
  <si>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</si>
  <si>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</si>
  <si>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</si>
  <si>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</si>
  <si>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</si>
  <si>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</si>
  <si>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</si>
  <si>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</si>
  <si>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</si>
  <si>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</si>
  <si>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</si>
  <si>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</si>
  <si>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</si>
  <si>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</si>
  <si>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</si>
  <si>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</si>
  <si>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</si>
  <si>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</si>
  <si>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</si>
  <si>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</si>
  <si>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</si>
  <si>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</si>
  <si>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</si>
  <si>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</si>
  <si>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</si>
  <si>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</si>
  <si>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</si>
  <si>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</si>
  <si>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</si>
  <si>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</si>
  <si>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</si>
  <si>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</si>
  <si>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</si>
  <si>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</si>
  <si>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</si>
  <si>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</si>
  <si>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</si>
  <si>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</si>
  <si>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</si>
  <si>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</si>
  <si>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</si>
  <si>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</si>
  <si>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</si>
  <si>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</si>
  <si>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</si>
  <si>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</si>
  <si>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</si>
  <si>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</si>
  <si>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</si>
  <si>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</si>
  <si>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</si>
  <si>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</si>
  <si>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</si>
  <si>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</si>
  <si>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</si>
  <si>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</si>
  <si>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</si>
  <si>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</si>
  <si>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</si>
  <si>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</si>
  <si>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</si>
  <si>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</si>
  <si>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</si>
  <si>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</si>
  <si>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</si>
  <si>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</si>
  <si>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</si>
  <si>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</si>
  <si>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</si>
  <si>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</si>
  <si>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</si>
  <si>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</si>
  <si>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</si>
  <si>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</si>
  <si>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</si>
  <si>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</si>
  <si>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</si>
  <si>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</si>
  <si>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</si>
  <si>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</si>
  <si>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</si>
  <si>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</si>
  <si>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</si>
  <si>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</si>
  <si>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</si>
  <si>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</si>
  <si>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</si>
  <si>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</si>
  <si>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</si>
  <si>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</si>
  <si>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</si>
  <si>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</si>
  <si>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</si>
  <si>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</si>
  <si>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</si>
  <si>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</si>
  <si>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</si>
  <si>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</si>
  <si>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</si>
  <si>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</si>
  <si>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</si>
  <si>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</si>
  <si>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</si>
  <si>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</si>
  <si>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</si>
  <si>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</si>
  <si>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</si>
  <si>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</si>
  <si>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</si>
  <si>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</si>
  <si>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</si>
  <si>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</si>
  <si>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</si>
  <si>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</si>
  <si>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</si>
  <si>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</si>
  <si>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</si>
  <si>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</si>
  <si>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</si>
  <si>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</si>
  <si>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</si>
  <si>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</si>
  <si>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</si>
  <si>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</si>
  <si>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</si>
  <si>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</si>
  <si>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</si>
  <si>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</si>
  <si>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</si>
  <si>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</si>
  <si>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島根県吉賀町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</si>
  <si>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</si>
  <si>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</si>
  <si>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</si>
  <si>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</si>
  <si>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</si>
  <si>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</si>
  <si>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</si>
  <si>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</si>
  <si>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</si>
  <si>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</si>
  <si>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</si>
  <si>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</si>
  <si>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</si>
  <si>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</si>
  <si>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</si>
  <si>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</si>
  <si>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</si>
  <si>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</si>
  <si>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</si>
  <si>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</si>
  <si>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興学資金基金特別会計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</si>
  <si>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</si>
  <si>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</si>
  <si>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</si>
  <si>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</si>
  <si>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</si>
  <si>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</si>
  <si>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</si>
  <si>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</si>
  <si>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</si>
  <si>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</si>
  <si>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</si>
  <si>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</si>
  <si>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</si>
  <si>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</si>
  <si>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</si>
  <si>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</si>
  <si>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小水力発電事業特別会計</t>
    <phoneticPr fontId="5"/>
  </si>
  <si>
    <t>法非適用企業</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</si>
  <si>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</si>
  <si>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</si>
  <si>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</si>
  <si>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</si>
  <si>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</si>
  <si>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</si>
  <si>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</si>
  <si>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</si>
  <si>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</si>
  <si>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</si>
  <si>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</si>
  <si>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</si>
  <si>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</si>
  <si>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</si>
  <si>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</si>
  <si>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</si>
  <si>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</si>
  <si>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</si>
  <si>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</si>
  <si>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</si>
  <si>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</si>
  <si>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</si>
  <si>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</si>
  <si>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</si>
  <si>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</si>
  <si>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</si>
  <si>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</si>
  <si>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</si>
  <si>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</si>
  <si>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</si>
  <si>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</si>
  <si>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</si>
  <si>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</si>
  <si>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</si>
  <si>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</si>
  <si>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</si>
  <si>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</si>
  <si>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</si>
  <si>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</si>
  <si>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</si>
  <si>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</si>
  <si>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</si>
  <si>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</si>
  <si>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</si>
  <si>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</si>
  <si>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</si>
  <si>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</si>
  <si>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</si>
  <si>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</si>
  <si>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</si>
  <si>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</si>
  <si>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</si>
  <si>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</si>
  <si>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</si>
  <si>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</si>
  <si>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</si>
  <si>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</si>
  <si>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</si>
  <si>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</si>
  <si>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</si>
  <si>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</si>
  <si>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</si>
  <si>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</si>
  <si>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</si>
  <si>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</si>
  <si>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</si>
  <si>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</si>
  <si>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</si>
  <si>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</si>
  <si>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</si>
  <si>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</si>
  <si>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</si>
  <si>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</si>
  <si>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</si>
  <si>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</si>
  <si>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</si>
  <si>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</si>
  <si>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</si>
  <si>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</si>
  <si>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</si>
  <si>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</si>
  <si>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</si>
  <si>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</si>
  <si>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</si>
  <si>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</si>
  <si>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</si>
  <si>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</si>
  <si>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</si>
  <si>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</si>
  <si>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</si>
  <si>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</si>
  <si>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</si>
  <si>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</si>
  <si>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</si>
  <si>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</si>
  <si>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</si>
  <si>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</si>
  <si>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</si>
  <si>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</si>
  <si>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</si>
  <si>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</si>
  <si>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</si>
  <si>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</si>
  <si>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</si>
  <si>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</si>
  <si>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</si>
  <si>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</si>
  <si>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</si>
  <si>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</si>
  <si>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</si>
  <si>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</si>
  <si>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</si>
  <si>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</si>
  <si>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</si>
  <si>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</si>
  <si>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</si>
  <si>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</si>
  <si>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</si>
  <si>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</si>
  <si>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</si>
  <si>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</si>
  <si>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</si>
  <si>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</si>
  <si>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</si>
  <si>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</si>
  <si>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</si>
  <si>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</si>
  <si>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</si>
  <si>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</si>
  <si>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</si>
  <si>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</si>
  <si>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</si>
  <si>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</si>
  <si>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</si>
  <si>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</si>
  <si>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</si>
  <si>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</si>
  <si>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</si>
  <si>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</si>
  <si>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</si>
  <si>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</si>
  <si>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</si>
  <si>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</si>
  <si>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</si>
  <si>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</si>
  <si>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後期高齢者医療保険事業特別会計</t>
  </si>
  <si>
    <t>▲ 0.03</t>
  </si>
  <si>
    <t>一般会計</t>
  </si>
  <si>
    <t>簡易水道事業特別会計</t>
  </si>
  <si>
    <t>下水道事業特別会計</t>
  </si>
  <si>
    <t>介護保険事業特別会計</t>
  </si>
  <si>
    <t>小水力発電事業特別会計</t>
  </si>
  <si>
    <t>農業集落排水事業特別会計</t>
  </si>
  <si>
    <t>国民健康保険事業特別会計</t>
  </si>
  <si>
    <t>その他会計（赤字）</t>
  </si>
  <si>
    <t>その他会計（黒字）</t>
  </si>
  <si>
    <t>(株)エポックかきのきむら</t>
  </si>
  <si>
    <t>(株)サンエム</t>
  </si>
  <si>
    <t>(社)吉賀町農業公社</t>
  </si>
  <si>
    <t>吉賀町土地開発公社</t>
  </si>
  <si>
    <t>鹿足郡不燃物処理組合</t>
  </si>
  <si>
    <t>鹿足郡養護老人ホーム組合（普通）</t>
  </si>
  <si>
    <t>鹿足郡養護老人ホーム組合（介護）</t>
  </si>
  <si>
    <t>鹿足郡事務組合</t>
    <rPh sb="3" eb="5">
      <t>ジム</t>
    </rPh>
    <phoneticPr fontId="2"/>
  </si>
  <si>
    <t>益田地区広域市町村圏事務組合</t>
  </si>
  <si>
    <t>島根県市町村総合事務組合</t>
  </si>
  <si>
    <t>後期高齢者医療広域連合（普通）</t>
  </si>
  <si>
    <t>後期高齢者医療広域連合（後期高齢）</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</si>
  <si>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</si>
  <si>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</si>
  <si>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</si>
  <si>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</si>
  <si>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</si>
  <si>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</si>
  <si>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</si>
  <si>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</si>
  <si>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</si>
  <si>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</si>
  <si>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</si>
  <si>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</si>
  <si>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将来負担比率及び実質公債比率ともに類似団体平均を下回っている。
　町村合併以降、積極的な繰上償還の実施や地方債の借入抑制等により、地方債の現在高は減少傾向にあったが、平成27年度以降は公共施設等整備事業の財源として新規地方債発行額の増加により、地方債残高が増加に転じるとともに、新規発行分地方債の償還開始により、元利償還金が増加していく見込である。
　全庁的な事務事業の見直しを進めながら適切な財政運営に努めていく。
</t>
    <rPh sb="1" eb="3">
      <t>ショウライ</t>
    </rPh>
    <rPh sb="3" eb="5">
      <t>フタン</t>
    </rPh>
    <rPh sb="5" eb="7">
      <t>ヒリツ</t>
    </rPh>
    <rPh sb="7" eb="8">
      <t>オヨ</t>
    </rPh>
    <rPh sb="9" eb="11">
      <t>ジッシツ</t>
    </rPh>
    <rPh sb="11" eb="13">
      <t>コウサイ</t>
    </rPh>
    <rPh sb="13" eb="15">
      <t>ヒリツ</t>
    </rPh>
    <rPh sb="18" eb="20">
      <t>ルイジ</t>
    </rPh>
    <rPh sb="20" eb="22">
      <t>ダンタイ</t>
    </rPh>
    <rPh sb="22" eb="24">
      <t>ヘイキン</t>
    </rPh>
    <rPh sb="25" eb="27">
      <t>シタマワ</t>
    </rPh>
    <rPh sb="90" eb="92">
      <t>イコウ</t>
    </rPh>
    <rPh sb="132" eb="133">
      <t>テン</t>
    </rPh>
    <rPh sb="195" eb="197">
      <t>テキセツ</t>
    </rPh>
    <rPh sb="198" eb="200">
      <t>ザイセイ</t>
    </rPh>
    <rPh sb="200" eb="202">
      <t>ウンエイ</t>
    </rPh>
    <rPh sb="203" eb="20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</si>
</sst>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116098</c:v>
                </c:pt>
                <c:pt idx="1">
                  <c:v>153701</c:v>
                </c:pt>
                <c:pt idx="2">
                  <c:v>83977</c:v>
                </c:pt>
                <c:pt idx="3">
                  <c:v>195648</c:v>
                </c:pt>
                <c:pt idx="4">
                  <c:v>257666</c:v>
                </c:pt>
              </c:numCache>
            </c:numRef>
          </c:val>
          <c:smooth val="0"/>
        </c:ser>
        <c:dLbls>
          <c:showLegendKey val="0"/>
          <c:showVal val="0"/>
          <c:showCatName val="0"/>
          <c:showSerName val="0"/>
          <c:showPercent val="0"/>
          <c:showBubbleSize val="0"/>
        </c:dLbls>
        <c:marker val="1"/>
        <c:smooth val="0"/>
        <c:axId val="133087232"/>
        <c:axId val="133088000"/>
      </c:lineChart>
      <c:catAx>
        <c:axId val="13308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88000"/>
        <c:crosses val="autoZero"/>
        <c:auto val="1"/>
        <c:lblAlgn val="ctr"/>
        <c:lblOffset val="100"/>
        <c:tickLblSkip val="1"/>
        <c:tickMarkSkip val="1"/>
        <c:noMultiLvlLbl val="0"/>
      </c:catAx>
      <c:valAx>
        <c:axId val="1330880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8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7.92</c:v>
                </c:pt>
                <c:pt idx="1">
                  <c:v>5.76</c:v>
                </c:pt>
                <c:pt idx="2">
                  <c:v>8.08</c:v>
                </c:pt>
                <c:pt idx="3">
                  <c:v>6.07</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25.13</c:v>
                </c:pt>
                <c:pt idx="1">
                  <c:v>26.21</c:v>
                </c:pt>
                <c:pt idx="2">
                  <c:v>28.27</c:v>
                </c:pt>
                <c:pt idx="3">
                  <c:v>31.94</c:v>
                </c:pt>
                <c:pt idx="4">
                  <c:v>32.32</c:v>
                </c:pt>
              </c:numCache>
            </c:numRef>
          </c:val>
        </c:ser>
        <c:dLbls>
          <c:showLegendKey val="0"/>
          <c:showVal val="0"/>
          <c:showCatName val="0"/>
          <c:showSerName val="0"/>
          <c:showPercent val="0"/>
          <c:showBubbleSize val="0"/>
        </c:dLbls>
        <c:gapWidth val="250"/>
        <c:overlap val="100"/>
        <c:axId val="146681216"/>
        <c:axId val="14671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6.55</c:v>
                </c:pt>
                <c:pt idx="1">
                  <c:v>1.91</c:v>
                </c:pt>
                <c:pt idx="2">
                  <c:v>6.1</c:v>
                </c:pt>
                <c:pt idx="3">
                  <c:v>3.09</c:v>
                </c:pt>
                <c:pt idx="4">
                  <c:v>2.04</c:v>
                </c:pt>
              </c:numCache>
            </c:numRef>
          </c:val>
          <c:smooth val="0"/>
        </c:ser>
        <c:dLbls>
          <c:showLegendKey val="0"/>
          <c:showVal val="0"/>
          <c:showCatName val="0"/>
          <c:showSerName val="0"/>
          <c:showPercent val="0"/>
          <c:showBubbleSize val="0"/>
        </c:dLbls>
        <c:marker val="1"/>
        <c:smooth val="0"/>
        <c:axId val="146681216"/>
        <c:axId val="146716160"/>
      </c:lineChart>
      <c:catAx>
        <c:axId val="1466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716160"/>
        <c:crosses val="autoZero"/>
        <c:auto val="1"/>
        <c:lblAlgn val="ctr"/>
        <c:lblOffset val="100"/>
        <c:tickLblSkip val="1"/>
        <c:tickMarkSkip val="1"/>
        <c:noMultiLvlLbl val="0"/>
      </c:catAx>
      <c:valAx>
        <c:axId val="14671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0.99</c:v>
                </c:pt>
                <c:pt idx="4">
                  <c:v>#N/A</c:v>
                </c:pt>
                <c:pt idx="5">
                  <c:v>0.37</c:v>
                </c:pt>
                <c:pt idx="6">
                  <c:v>#N/A</c:v>
                </c:pt>
                <c:pt idx="7">
                  <c:v>0.32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小水力発電事業特別会計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c:v>
                </c:pt>
                <c:pt idx="2">
                  <c:v>#N/A</c:v>
                </c:pt>
                <c:pt idx="3">
                  <c:v>5.7</c:v>
                </c:pt>
                <c:pt idx="4">
                  <c:v>#N/A</c:v>
                </c:pt>
                <c:pt idx="5">
                  <c:v>8.07</c:v>
                </c:pt>
                <c:pt idx="6">
                  <c:v>#N/A</c:v>
                </c:pt>
                <c:pt idx="7">
                  <c:v>6.06</c:v>
                </c:pt>
                <c:pt idx="8">
                  <c:v>#N/A</c:v>
                </c:pt>
                <c:pt idx="9">
                  <c:v>4.62</c:v>
                </c:pt>
              </c:numCache>
            </c:numRef>
          </c:val>
        </c:ser>
        <c:ser>
          <c:idx val="9"/>
          <c:order val="9"/>
          <c:tx>
            <c:strRef>
              <c:f>データシート!$A$36</c:f>
              <c:strCache>
                <c:ptCount val="1"/>
                <c:pt idx="0">
                  <c:v>後期高齢者医療保険事業特別会計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0.01</c:v>
                </c:pt>
                <c:pt idx="4">
                  <c:v>#N/A</c:v>
                </c:pt>
                <c:pt idx="5">
                  <c:v>0.01</c:v>
                </c:pt>
                <c:pt idx="6">
                  <c:v>#N/A</c:v>
                </c:pt>
                <c:pt idx="7">
                  <c:v>0.01</c:v>
                </c:pt>
                <c:pt idx="8">
                  <c:v>0.03</c:v>
                </c:pt>
                <c:pt idx="9">
                  <c:v>#N/A</c:v>
                </c:pt>
              </c:numCache>
            </c:numRef>
          </c:val>
        </c:ser>
        <c:dLbls>
          <c:showLegendKey val="0"/>
          <c:showVal val="0"/>
          <c:showCatName val="0"/>
          <c:showSerName val="0"/>
          <c:showPercent val="0"/>
          <c:showBubbleSize val="0"/>
        </c:dLbls>
        <c:gapWidth val="150"/>
        <c:overlap val="100"/>
        <c:axId val="147506304"/>
        <c:axId val="147507840"/>
      </c:barChart>
      <c:catAx>
        <c:axId val="1475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07840"/>
        <c:crosses val="autoZero"/>
        <c:auto val="1"/>
        <c:lblAlgn val="ctr"/>
        <c:lblOffset val="100"/>
        <c:tickLblSkip val="1"/>
        <c:tickMarkSkip val="1"/>
        <c:noMultiLvlLbl val="0"/>
      </c:catAx>
      <c:valAx>
        <c:axId val="14750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0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1078</c:v>
                </c:pt>
                <c:pt idx="5">
                  <c:v>890</c:v>
                </c:pt>
                <c:pt idx="8">
                  <c:v>906</c:v>
                </c:pt>
                <c:pt idx="11">
                  <c:v>910</c:v>
                </c:pt>
                <c:pt idx="14">
                  <c:v>809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77</c:v>
                </c:pt>
                <c:pt idx="6">
                  <c:v>78</c:v>
                </c:pt>
                <c:pt idx="9">
                  <c:v>61</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167</c:v>
                </c:pt>
                <c:pt idx="3">
                  <c:v>182</c:v>
                </c:pt>
                <c:pt idx="6">
                  <c:v>189</c:v>
                </c:pt>
                <c:pt idx="9">
                  <c:v>185</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1182</c:v>
                </c:pt>
                <c:pt idx="3">
                  <c:v>887</c:v>
                </c:pt>
                <c:pt idx="6">
                  <c:v>883</c:v>
                </c:pt>
                <c:pt idx="9">
                  <c:v>848</c:v>
                </c:pt>
                <c:pt idx="12">
                  <c:v>738</c:v>
                </c:pt>
              </c:numCache>
            </c:numRef>
          </c:val>
        </c:ser>
        <c:dLbls>
          <c:showLegendKey val="0"/>
          <c:showVal val="0"/>
          <c:showCatName val="0"/>
          <c:showSerName val="0"/>
          <c:showPercent val="0"/>
          <c:showBubbleSize val="0"/>
        </c:dLbls>
        <c:gapWidth val="100"/>
        <c:overlap val="100"/>
        <c:axId val="133137152"/>
        <c:axId val="13313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353</c:v>
                </c:pt>
                <c:pt idx="2">
                  <c:v>#N/A</c:v>
                </c:pt>
                <c:pt idx="3">
                  <c:v>#N/A</c:v>
                </c:pt>
                <c:pt idx="4">
                  <c:v>257</c:v>
                </c:pt>
                <c:pt idx="5">
                  <c:v>#N/A</c:v>
                </c:pt>
                <c:pt idx="6">
                  <c:v>#N/A</c:v>
                </c:pt>
                <c:pt idx="7">
                  <c:v>245</c:v>
                </c:pt>
                <c:pt idx="8">
                  <c:v>#N/A</c:v>
                </c:pt>
                <c:pt idx="9">
                  <c:v>#N/A</c:v>
                </c:pt>
                <c:pt idx="10">
                  <c:v>185</c:v>
                </c:pt>
                <c:pt idx="11">
                  <c:v>#N/A</c:v>
                </c:pt>
                <c:pt idx="12">
                  <c:v>#N/A</c:v>
                </c:pt>
                <c:pt idx="13">
                  <c:v>161</c:v>
                </c:pt>
                <c:pt idx="14">
                  <c:v>#N/A</c:v>
                </c:pt>
              </c:numCache>
            </c:numRef>
          </c:val>
          <c:smooth val="0"/>
        </c:ser>
        <c:dLbls>
          <c:showLegendKey val="0"/>
          <c:showVal val="0"/>
          <c:showCatName val="0"/>
          <c:showSerName val="0"/>
          <c:showPercent val="0"/>
          <c:showBubbleSize val="0"/>
        </c:dLbls>
        <c:marker val="1"/>
        <c:smooth val="0"/>
        <c:axId val="133137152"/>
        <c:axId val="133139072"/>
      </c:lineChart>
      <c:catAx>
        <c:axId val="1331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39072"/>
        <c:crosses val="autoZero"/>
        <c:auto val="1"/>
        <c:lblAlgn val="ctr"/>
        <c:lblOffset val="100"/>
        <c:tickLblSkip val="1"/>
        <c:tickMarkSkip val="1"/>
        <c:noMultiLvlLbl val="0"/>
      </c:catAx>
      <c:valAx>
        <c:axId val="1331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7511</c:v>
                </c:pt>
                <c:pt idx="5">
                  <c:v>7747</c:v>
                </c:pt>
                <c:pt idx="8">
                  <c:v>7429</c:v>
                </c:pt>
                <c:pt idx="11">
                  <c:v>7514</c:v>
                </c:pt>
                <c:pt idx="14">
                  <c:v>7950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559</c:v>
                </c:pt>
                <c:pt idx="5">
                  <c:v>550</c:v>
                </c:pt>
                <c:pt idx="8">
                  <c:v>483</c:v>
                </c:pt>
                <c:pt idx="11">
                  <c:v>502</c:v>
                </c:pt>
                <c:pt idx="14">
                  <c:v>505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2332</c:v>
                </c:pt>
                <c:pt idx="5">
                  <c:v>2761</c:v>
                </c:pt>
                <c:pt idx="8">
                  <c:v>2952</c:v>
                </c:pt>
                <c:pt idx="11">
                  <c:v>2664</c:v>
                </c:pt>
                <c:pt idx="14">
                  <c:v>2637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1232</c:v>
                </c:pt>
                <c:pt idx="3">
                  <c:v>1238</c:v>
                </c:pt>
                <c:pt idx="6">
                  <c:v>1231</c:v>
                </c:pt>
                <c:pt idx="9">
                  <c:v>1155</c:v>
                </c:pt>
                <c:pt idx="12">
                  <c:v>1118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424</c:v>
                </c:pt>
                <c:pt idx="3">
                  <c:v>352</c:v>
                </c:pt>
                <c:pt idx="6">
                  <c:v>280</c:v>
                </c:pt>
                <c:pt idx="9">
                  <c:v>222</c:v>
                </c:pt>
                <c:pt idx="12">
                  <c:v>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3196</c:v>
                </c:pt>
                <c:pt idx="3">
                  <c:v>3186</c:v>
                </c:pt>
                <c:pt idx="6">
                  <c:v>3260</c:v>
                </c:pt>
                <c:pt idx="9">
                  <c:v>3509</c:v>
                </c:pt>
                <c:pt idx="12">
                  <c:v>3493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5</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7264</c:v>
                </c:pt>
                <c:pt idx="3">
                  <c:v>7269</c:v>
                </c:pt>
                <c:pt idx="6">
                  <c:v>6774</c:v>
                </c:pt>
                <c:pt idx="9">
                  <c:v>6605</c:v>
                </c:pt>
                <c:pt idx="12">
                  <c:v>7165</c:v>
                </c:pt>
              </c:numCache>
            </c:numRef>
          </c:val>
        </c:ser>
        <c:dLbls>
          <c:showLegendKey val="0"/>
          <c:showVal val="0"/>
          <c:showCatName val="0"/>
          <c:showSerName val="0"/>
          <c:showPercent val="0"/>
          <c:showBubbleSize val="0"/>
        </c:dLbls>
        <c:gapWidth val="100"/>
        <c:overlap val="100"/>
        <c:axId val="135364992"/>
        <c:axId val="13536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1722</c:v>
                </c:pt>
                <c:pt idx="2">
                  <c:v>#N/A</c:v>
                </c:pt>
                <c:pt idx="3">
                  <c:v>#N/A</c:v>
                </c:pt>
                <c:pt idx="4">
                  <c:v>992</c:v>
                </c:pt>
                <c:pt idx="5">
                  <c:v>#N/A</c:v>
                </c:pt>
                <c:pt idx="6">
                  <c:v>#N/A</c:v>
                </c:pt>
                <c:pt idx="7">
                  <c:v>686</c:v>
                </c:pt>
                <c:pt idx="8">
                  <c:v>#N/A</c:v>
                </c:pt>
                <c:pt idx="9">
                  <c:v>#N/A</c:v>
                </c:pt>
                <c:pt idx="10">
                  <c:v>816</c:v>
                </c:pt>
                <c:pt idx="11">
                  <c:v>#N/A</c:v>
                </c:pt>
                <c:pt idx="12">
                  <c:v>#N/A</c:v>
                </c:pt>
                <c:pt idx="13">
                  <c:v>854</c:v>
                </c:pt>
                <c:pt idx="14">
                  <c:v>#N/A</c:v>
                </c:pt>
              </c:numCache>
            </c:numRef>
          </c:val>
          <c:smooth val="0"/>
        </c:ser>
        <c:dLbls>
          <c:showLegendKey val="0"/>
          <c:showVal val="0"/>
          <c:showCatName val="0"/>
          <c:showSerName val="0"/>
          <c:showPercent val="0"/>
          <c:showBubbleSize val="0"/>
        </c:dLbls>
        <c:marker val="1"/>
        <c:smooth val="0"/>
        <c:axId val="135364992"/>
        <c:axId val="135366912"/>
      </c:lineChart>
      <c:catAx>
        <c:axId val="1353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66912"/>
        <c:crosses val="autoZero"/>
        <c:auto val="1"/>
        <c:lblAlgn val="ctr"/>
        <c:lblOffset val="100"/>
        <c:tickLblSkip val="1"/>
        <c:tickMarkSkip val="1"/>
        <c:noMultiLvlLbl val="0"/>
      </c:catAx>
      <c:valAx>
        <c:axId val="13536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{171F8102-F312-4C0B-AA7A-C0A7661EC31C}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{504026EC-36F3-45BE-A800-8749678A7252}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{3C616DA4-EBDC-44A5-9471-59EFEFE03C39}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{425445EA-D6D9-435E-87F4-0FD8099FD733}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{D06A0D69-5231-4971-94C8-B2D9F29A62F9}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{6CC81366-D89F-4442-9225-7D9D53A0575F}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{5A562E07-E41C-4808-BDE6-AFB5B2EC5D77}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{88F8208B-9F21-4C95-B7E4-E93A7D802419}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{D6CC1A37-D264-44EE-9834-BC0F9046821F}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{CAD071AF-0DCF-4F65-915D-2E36F0BE4A64}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7583360"/>
        <c:axId val="147585280"/>
      </c:scatterChart>
      <c:valAx>
        <c:axId val="147583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585280"/>
        <c:crosses val="autoZero"/>
        <c:crossBetween val="midCat"/>
      </c:valAx>
      <c:valAx>
        <c:axId val="14758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8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{F4F0E513-A6F2-4A30-B80B-F3E0BC7B9523}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{81496546-2F6E-4546-9926-995A0AF0830B}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{C9588962-2D1F-4D97-BDE2-067A27C0ACF2}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{58F247BF-F629-4D29-BB71-43A2BF6ADE21}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{CB1AF0AA-296F-4062-B456-CA6CA3C54D57}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10.9</c:v>
                </c:pt>
                <c:pt idx="2">
                  <c:v>8.8000000000000007</c:v>
                </c:pt>
                <c:pt idx="3">
                  <c:v>7</c:v>
                </c:pt>
                <c:pt idx="4">
                  <c:v>6.1</c:v>
                </c:pt>
              </c:numCache>
            </c:numRef>
          </c:xVal>
          <c:yVal>
            <c:numRef>
              <c:f>公会計指標分析・財政指標組合せ分析表!$K$73:$O$73</c:f>
              <c:numCache>
                <c:formatCode>#,##0.0;"▲ "#,##0.0</c:formatCode>
                <c:ptCount val="5"/>
                <c:pt idx="0">
                  <c:v>54.9</c:v>
                </c:pt>
                <c:pt idx="1">
                  <c:v>30.1</c:v>
                </c:pt>
                <c:pt idx="2">
                  <c:v>21.1</c:v>
                </c:pt>
                <c:pt idx="3">
                  <c:v>26.2</c:v>
                </c:pt>
                <c:pt idx="4">
                  <c:v>26.9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{7CF28FA3-0C4E-4129-B427-2EC999E74407}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{882C197C-2C29-4939-8023-C145288468D8}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{01ED6B81-0E55-461B-B23F-BFA9F59B3974}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{A5C49A02-CDBE-4DC9-AC8E-AF24D7D1CA0E}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{18DEA087-416A-42D5-8426-29BBB5CDDE39}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47914112"/>
        <c:axId val="148182528"/>
      </c:scatterChart>
      <c:valAx>
        <c:axId val="147914112"/>
        <c:scaling>
          <c:orientation val="minMax"/>
          <c:max val="14.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182528"/>
        <c:crosses val="autoZero"/>
        <c:crossBetween val="midCat"/>
      </c:valAx>
      <c:valAx>
        <c:axId val="14818252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91411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0.01</a:t>
          </a:r>
          <a:r>
            <a:rPr kumimoji="1" lang="ja-JP" altLang="en-US" sz="1300">
              <a:latin typeface="ＭＳ Ｐゴシック"/>
            </a:rPr>
            <a:t>ポイント上昇し</a:t>
          </a:r>
          <a:r>
            <a:rPr kumimoji="1" lang="en-US" altLang="ja-JP" sz="1300">
              <a:latin typeface="ＭＳ Ｐゴシック"/>
            </a:rPr>
            <a:t>0.17</a:t>
          </a:r>
          <a:r>
            <a:rPr kumimoji="1" lang="ja-JP" altLang="en-US" sz="1300">
              <a:latin typeface="ＭＳ Ｐゴシック"/>
            </a:rPr>
            <a:t>となったものの、類似団体平均の</a:t>
          </a:r>
          <a:r>
            <a:rPr kumimoji="1" lang="en-US" altLang="ja-JP" sz="1300">
              <a:latin typeface="ＭＳ Ｐゴシック"/>
            </a:rPr>
            <a:t>0.25</a:t>
          </a:r>
          <a:r>
            <a:rPr kumimoji="1" lang="ja-JP" altLang="en-US" sz="1300">
              <a:latin typeface="ＭＳ Ｐゴシック"/>
            </a:rPr>
            <a:t>を大きく下回っている（△</a:t>
          </a:r>
          <a:r>
            <a:rPr kumimoji="1" lang="en-US" altLang="ja-JP" sz="1300">
              <a:latin typeface="ＭＳ Ｐゴシック"/>
            </a:rPr>
            <a:t>0.08</a:t>
          </a:r>
          <a:r>
            <a:rPr kumimoji="1" lang="ja-JP" altLang="en-US" sz="1300">
              <a:latin typeface="ＭＳ Ｐゴシック"/>
            </a:rPr>
            <a:t>ポイント）。</a:t>
          </a:r>
          <a:endParaRPr kumimoji="1" lang="en-US" altLang="ja-JP" sz="1300">
            <a:latin typeface="ＭＳ Ｐゴシック"/>
          </a:endParaRPr>
        </a:p>
        <a:p>
          <a:r>
            <a:rPr kumimoji="1" lang="ja-JP" altLang="en-US" sz="1300">
              <a:latin typeface="ＭＳ Ｐゴシック"/>
            </a:rPr>
            <a:t>　本町は、過疎地域であり、大きな企業や商業の集積地が非常に少ないため、法人関係の収入が乏しく、この状況を直ちに改善することは困難である。</a:t>
          </a:r>
          <a:endParaRPr kumimoji="1" lang="en-US" altLang="ja-JP" sz="1300">
            <a:latin typeface="ＭＳ Ｐゴシック"/>
          </a:endParaRPr>
        </a:p>
        <a:p>
          <a:r>
            <a:rPr kumimoji="1" lang="ja-JP" altLang="en-US" sz="1300">
              <a:latin typeface="ＭＳ Ｐゴシック"/>
            </a:rPr>
            <a:t>　今後は、第</a:t>
          </a:r>
          <a:r>
            <a:rPr kumimoji="1" lang="en-US" altLang="ja-JP" sz="1300">
              <a:latin typeface="ＭＳ Ｐゴシック"/>
            </a:rPr>
            <a:t>3</a:t>
          </a:r>
          <a:r>
            <a:rPr kumimoji="1" lang="ja-JP" altLang="en-US" sz="1300">
              <a:latin typeface="ＭＳ Ｐゴシック"/>
            </a:rPr>
            <a:t>次行財政改革プラン（</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H31</a:t>
          </a:r>
          <a:r>
            <a:rPr kumimoji="1" lang="ja-JP" altLang="en-US" sz="1300">
              <a:latin typeface="ＭＳ Ｐゴシック"/>
            </a:rPr>
            <a:t>）に基づき、全庁的な事務事業の見直しによる歳出削減を図るとともに、税負担の公平性を保つほか、定住対策に取り組むことで持続可能な財政基盤の確立に努める。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6.1</a:t>
          </a:r>
          <a:r>
            <a:rPr kumimoji="1" lang="ja-JP" altLang="en-US" sz="1300">
              <a:latin typeface="ＭＳ Ｐゴシック"/>
            </a:rPr>
            <a:t>ポイント減少して</a:t>
          </a:r>
          <a:r>
            <a:rPr kumimoji="1" lang="en-US" altLang="ja-JP" sz="1300">
              <a:latin typeface="ＭＳ Ｐゴシック"/>
            </a:rPr>
            <a:t>79.5</a:t>
          </a:r>
          <a:r>
            <a:rPr kumimoji="1" lang="ja-JP" altLang="en-US" sz="1300">
              <a:latin typeface="ＭＳ Ｐゴシック"/>
            </a:rPr>
            <a:t>％ととなった。</a:t>
          </a:r>
          <a:endParaRPr kumimoji="1" lang="en-US" altLang="ja-JP" sz="1300">
            <a:latin typeface="ＭＳ Ｐゴシック"/>
          </a:endParaRPr>
        </a:p>
        <a:p>
          <a:r>
            <a:rPr kumimoji="1" lang="ja-JP" altLang="en-US" sz="1300">
              <a:latin typeface="ＭＳ Ｐゴシック"/>
            </a:rPr>
            <a:t>　県内平均</a:t>
          </a:r>
          <a:r>
            <a:rPr kumimoji="1" lang="en-US" altLang="ja-JP" sz="1300">
              <a:latin typeface="ＭＳ Ｐゴシック"/>
            </a:rPr>
            <a:t>89.4</a:t>
          </a:r>
          <a:r>
            <a:rPr kumimoji="1" lang="ja-JP" altLang="en-US" sz="1300">
              <a:latin typeface="ＭＳ Ｐゴシック"/>
            </a:rPr>
            <a:t>％や類似団体平均</a:t>
          </a:r>
          <a:r>
            <a:rPr kumimoji="1" lang="en-US" altLang="ja-JP" sz="1300">
              <a:latin typeface="ＭＳ Ｐゴシック"/>
            </a:rPr>
            <a:t>82.3</a:t>
          </a:r>
          <a:r>
            <a:rPr kumimoji="1" lang="ja-JP" altLang="en-US" sz="1300">
              <a:latin typeface="ＭＳ Ｐゴシック"/>
            </a:rPr>
            <a:t>％と比較しても低い状況にある。</a:t>
          </a:r>
          <a:endParaRPr kumimoji="1" lang="en-US" altLang="ja-JP" sz="1300">
            <a:latin typeface="ＭＳ Ｐゴシック"/>
          </a:endParaRPr>
        </a:p>
        <a:p>
          <a:r>
            <a:rPr kumimoji="1" lang="ja-JP" altLang="en-US" sz="1300">
              <a:latin typeface="ＭＳ Ｐゴシック"/>
            </a:rPr>
            <a:t>　これは、職員の中途退職及び育児休職者の増加に伴う人件費、及び繰上償還等の効果により公債費が減少したことによる。</a:t>
          </a:r>
          <a:endParaRPr kumimoji="1" lang="en-US" altLang="ja-JP" sz="1300">
            <a:latin typeface="ＭＳ Ｐゴシック"/>
          </a:endParaRPr>
        </a:p>
        <a:p>
          <a:r>
            <a:rPr kumimoji="1" lang="ja-JP" altLang="en-US" sz="1300">
              <a:latin typeface="ＭＳ Ｐゴシック"/>
            </a:rPr>
            <a:t>　これまで、公債費が順調に減少してきた経過もあるが、今後は公共施設の更新等を控え公債費負担の増加が見込まれる。また、医療関係の特別会計への繰出金の増加を見込むとかなりの悪化が推測されるため、全庁的な事務事業の見直しを行い物件費、補助費等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63</xdr:row>
      <xdr:rowOff>22606</xdr:rowOff>
    </xdr:to>
    <xdr:cxnSp macro="">
      <xdr:nvCxnSpPr>
        <xdr:cNvPr id="130" name="直線コネクタ 129"/>
        <xdr:cNvCxnSpPr/>
      </xdr:nvCxnSpPr>
      <xdr:spPr>
        <a:xfrm flipV="1">
          <a:off x="4114800" y="1052957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63</xdr:row>
      <xdr:rowOff>22606</xdr:rowOff>
    </xdr:to>
    <xdr:cxnSp macro="">
      <xdr:nvCxnSpPr>
        <xdr:cNvPr id="133" name="直線コネクタ 132"/>
        <xdr:cNvCxnSpPr/>
      </xdr:nvCxnSpPr>
      <xdr:spPr>
        <a:xfrm>
          <a:off x="3225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10668</xdr:rowOff>
    </xdr:to>
    <xdr:cxnSp macro="">
      <xdr:nvCxnSpPr>
        <xdr:cNvPr id="136" name="直線コネクタ 135"/>
        <xdr:cNvCxnSpPr/>
      </xdr:nvCxnSpPr>
      <xdr:spPr>
        <a:xfrm>
          <a:off x="2336800" y="106067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78232</xdr:rowOff>
    </xdr:to>
    <xdr:cxnSp macro="">
      <xdr:nvCxnSpPr>
        <xdr:cNvPr id="139" name="直線コネクタ 138"/>
        <xdr:cNvCxnSpPr/>
      </xdr:nvCxnSpPr>
      <xdr:spPr>
        <a:xfrm flipV="1">
          <a:off x="1447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9" name="円/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1" name="円/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3" name="円/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5" name="円/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7" name="円/楕円 156"/>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8" name="テキスト ボックス 157"/>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[266,727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12,635</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県内平均</a:t>
          </a:r>
          <a:r>
            <a:rPr kumimoji="1" lang="en-US" altLang="ja-JP" sz="1300">
              <a:latin typeface="ＭＳ Ｐゴシック"/>
            </a:rPr>
            <a:t>160,103</a:t>
          </a:r>
          <a:r>
            <a:rPr kumimoji="1" lang="ja-JP" altLang="en-US" sz="1300">
              <a:latin typeface="ＭＳ Ｐゴシック"/>
            </a:rPr>
            <a:t>円や類似団体平均</a:t>
          </a:r>
          <a:r>
            <a:rPr kumimoji="1" lang="en-US" altLang="ja-JP" sz="1300">
              <a:latin typeface="ＭＳ Ｐゴシック"/>
            </a:rPr>
            <a:t>260,259</a:t>
          </a:r>
          <a:r>
            <a:rPr kumimoji="1" lang="ja-JP" altLang="en-US" sz="1300">
              <a:latin typeface="ＭＳ Ｐゴシック"/>
            </a:rPr>
            <a:t>円を上回っている。</a:t>
          </a:r>
          <a:endParaRPr kumimoji="1" lang="en-US" altLang="ja-JP" sz="1300">
            <a:latin typeface="ＭＳ Ｐゴシック"/>
          </a:endParaRPr>
        </a:p>
        <a:p>
          <a:r>
            <a:rPr kumimoji="1" lang="ja-JP" altLang="en-US" sz="1300">
              <a:latin typeface="ＭＳ Ｐゴシック"/>
            </a:rPr>
            <a:t>　物件費については、平成</a:t>
          </a:r>
          <a:r>
            <a:rPr kumimoji="1" lang="en-US" altLang="ja-JP" sz="1300">
              <a:latin typeface="ＭＳ Ｐゴシック"/>
            </a:rPr>
            <a:t>26</a:t>
          </a:r>
          <a:r>
            <a:rPr kumimoji="1" lang="ja-JP" altLang="en-US" sz="1300">
              <a:latin typeface="ＭＳ Ｐゴシック"/>
            </a:rPr>
            <a:t>年度の基幹システム更新に続き、財務会計システムを更新、及び公共施設の備品を更新したため増加した。</a:t>
          </a:r>
          <a:endParaRPr kumimoji="1" lang="en-US" altLang="ja-JP" sz="1300">
            <a:latin typeface="ＭＳ Ｐゴシック"/>
          </a:endParaRPr>
        </a:p>
        <a:p>
          <a:r>
            <a:rPr kumimoji="1" lang="ja-JP" altLang="en-US" sz="1300">
              <a:latin typeface="ＭＳ Ｐゴシック"/>
            </a:rPr>
            <a:t>　今後も、施設の老朽化による物件費等の増加が見込まれるため、長期的な視点で施設の更新等を検討しながら、計画的な修繕を図る。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18574</xdr:rowOff>
    </xdr:from>
    <xdr:to>
      <xdr:col>7</xdr:col>
      <xdr:colOff>152400</xdr:colOff>
      <xdr:row>84</xdr:row>
      <xdr:rowOff>69386</xdr:rowOff>
    </xdr:to>
    <xdr:cxnSp macro="">
      <xdr:nvCxnSpPr>
        <xdr:cNvPr id="193" name="直線コネクタ 192"/>
        <xdr:cNvCxnSpPr/>
      </xdr:nvCxnSpPr>
      <xdr:spPr>
        <a:xfrm>
          <a:off x="4114800" y="14420374"/>
          <a:ext cx="8382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75189</xdr:rowOff>
    </xdr:from>
    <xdr:to>
      <xdr:col>6</xdr:col>
      <xdr:colOff>0</xdr:colOff>
      <xdr:row>84</xdr:row>
      <xdr:rowOff>18574</xdr:rowOff>
    </xdr:to>
    <xdr:cxnSp macro="">
      <xdr:nvCxnSpPr>
        <xdr:cNvPr id="196" name="直線コネクタ 195"/>
        <xdr:cNvCxnSpPr/>
      </xdr:nvCxnSpPr>
      <xdr:spPr>
        <a:xfrm>
          <a:off x="3225800" y="14305539"/>
          <a:ext cx="889000" cy="1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47375</xdr:rowOff>
    </xdr:from>
    <xdr:to>
      <xdr:col>4</xdr:col>
      <xdr:colOff>482600</xdr:colOff>
      <xdr:row>83</xdr:row>
      <xdr:rowOff>75189</xdr:rowOff>
    </xdr:to>
    <xdr:cxnSp macro="">
      <xdr:nvCxnSpPr>
        <xdr:cNvPr id="199" name="直線コネクタ 198"/>
        <xdr:cNvCxnSpPr/>
      </xdr:nvCxnSpPr>
      <xdr:spPr>
        <a:xfrm>
          <a:off x="2336800" y="14277725"/>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47375</xdr:rowOff>
    </xdr:from>
    <xdr:to>
      <xdr:col>3</xdr:col>
      <xdr:colOff>279400</xdr:colOff>
      <xdr:row>83</xdr:row>
      <xdr:rowOff>95357</xdr:rowOff>
    </xdr:to>
    <xdr:cxnSp macro="">
      <xdr:nvCxnSpPr>
        <xdr:cNvPr id="202" name="直線コネクタ 201"/>
        <xdr:cNvCxnSpPr/>
      </xdr:nvCxnSpPr>
      <xdr:spPr>
        <a:xfrm flipV="1">
          <a:off x="1447800" y="14277725"/>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18586</xdr:rowOff>
    </xdr:from>
    <xdr:to>
      <xdr:col>7</xdr:col>
      <xdr:colOff>203200</xdr:colOff>
      <xdr:row>84</xdr:row>
      <xdr:rowOff>120186</xdr:rowOff>
    </xdr:to>
    <xdr:sp macro="" textlink="">
      <xdr:nvSpPr>
        <xdr:cNvPr id="212" name="円/楕円 211"/>
        <xdr:cNvSpPr/>
      </xdr:nvSpPr>
      <xdr:spPr>
        <a:xfrm>
          <a:off x="4902200" y="144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162113</xdr:rowOff>
    </xdr:from>
    <xdr:ext cx="762000" cy="259045"/>
    <xdr:sp macro="" textlink="">
      <xdr:nvSpPr>
        <xdr:cNvPr id="213" name="人件費・物件費等の状況該当値テキスト"/>
        <xdr:cNvSpPr txBox="1"/>
      </xdr:nvSpPr>
      <xdr:spPr>
        <a:xfrm>
          <a:off x="5041900" y="143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266,727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139224</xdr:rowOff>
    </xdr:from>
    <xdr:to>
      <xdr:col>6</xdr:col>
      <xdr:colOff>50800</xdr:colOff>
      <xdr:row>84</xdr:row>
      <xdr:rowOff>69374</xdr:rowOff>
    </xdr:to>
    <xdr:sp macro="" textlink="">
      <xdr:nvSpPr>
        <xdr:cNvPr id="214" name="円/楕円 213"/>
        <xdr:cNvSpPr/>
      </xdr:nvSpPr>
      <xdr:spPr>
        <a:xfrm>
          <a:off x="4064000" y="143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79551</xdr:rowOff>
    </xdr:from>
    <xdr:ext cx="736600" cy="259045"/>
    <xdr:sp macro="" textlink="">
      <xdr:nvSpPr>
        <xdr:cNvPr id="215" name="テキスト ボックス 214"/>
        <xdr:cNvSpPr txBox="1"/>
      </xdr:nvSpPr>
      <xdr:spPr>
        <a:xfrm>
          <a:off x="3733800" y="1413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254,092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24389</xdr:rowOff>
    </xdr:from>
    <xdr:to>
      <xdr:col>4</xdr:col>
      <xdr:colOff>533400</xdr:colOff>
      <xdr:row>83</xdr:row>
      <xdr:rowOff>125989</xdr:rowOff>
    </xdr:to>
    <xdr:sp macro="" textlink="">
      <xdr:nvSpPr>
        <xdr:cNvPr id="216" name="円/楕円 215"/>
        <xdr:cNvSpPr/>
      </xdr:nvSpPr>
      <xdr:spPr>
        <a:xfrm>
          <a:off x="3175000" y="142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136166</xdr:rowOff>
    </xdr:from>
    <xdr:ext cx="762000" cy="259045"/>
    <xdr:sp macro="" textlink="">
      <xdr:nvSpPr>
        <xdr:cNvPr id="217" name="テキスト ボックス 216"/>
        <xdr:cNvSpPr txBox="1"/>
      </xdr:nvSpPr>
      <xdr:spPr>
        <a:xfrm>
          <a:off x="2844800" y="1402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168025</xdr:rowOff>
    </xdr:from>
    <xdr:to>
      <xdr:col>3</xdr:col>
      <xdr:colOff>330200</xdr:colOff>
      <xdr:row>83</xdr:row>
      <xdr:rowOff>98175</xdr:rowOff>
    </xdr:to>
    <xdr:sp macro="" textlink="">
      <xdr:nvSpPr>
        <xdr:cNvPr id="218" name="円/楕円 217"/>
        <xdr:cNvSpPr/>
      </xdr:nvSpPr>
      <xdr:spPr>
        <a:xfrm>
          <a:off x="2286000" y="142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108352</xdr:rowOff>
    </xdr:from>
    <xdr:ext cx="762000" cy="259045"/>
    <xdr:sp macro="" textlink="">
      <xdr:nvSpPr>
        <xdr:cNvPr id="219" name="テキスト ボックス 218"/>
        <xdr:cNvSpPr txBox="1"/>
      </xdr:nvSpPr>
      <xdr:spPr>
        <a:xfrm>
          <a:off x="1955800" y="139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218,622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44557</xdr:rowOff>
    </xdr:from>
    <xdr:to>
      <xdr:col>2</xdr:col>
      <xdr:colOff>127000</xdr:colOff>
      <xdr:row>83</xdr:row>
      <xdr:rowOff>146157</xdr:rowOff>
    </xdr:to>
    <xdr:sp macro="" textlink="">
      <xdr:nvSpPr>
        <xdr:cNvPr id="220" name="円/楕円 219"/>
        <xdr:cNvSpPr/>
      </xdr:nvSpPr>
      <xdr:spPr>
        <a:xfrm>
          <a:off x="1397000" y="14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156334</xdr:rowOff>
    </xdr:from>
    <xdr:ext cx="762000" cy="259045"/>
    <xdr:sp macro="" textlink="">
      <xdr:nvSpPr>
        <xdr:cNvPr id="221" name="テキスト ボックス 220"/>
        <xdr:cNvSpPr txBox="1"/>
      </xdr:nvSpPr>
      <xdr:spPr>
        <a:xfrm>
          <a:off x="1066800" y="140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0.1</a:t>
          </a:r>
          <a:r>
            <a:rPr kumimoji="1" lang="ja-JP" altLang="en-US" sz="1300">
              <a:latin typeface="ＭＳ Ｐゴシック"/>
            </a:rPr>
            <a:t>ポイント上昇し、類似団体平均の</a:t>
          </a:r>
          <a:r>
            <a:rPr kumimoji="1" lang="en-US" altLang="ja-JP" sz="1300">
              <a:latin typeface="ＭＳ Ｐゴシック"/>
            </a:rPr>
            <a:t>96.1</a:t>
          </a:r>
          <a:r>
            <a:rPr kumimoji="1" lang="ja-JP" altLang="en-US" sz="1300">
              <a:latin typeface="ＭＳ Ｐゴシック"/>
            </a:rPr>
            <a:t>ポイントを上回っている（＋</a:t>
          </a:r>
          <a:r>
            <a:rPr kumimoji="1" lang="en-US" altLang="ja-JP" sz="1300">
              <a:latin typeface="ＭＳ Ｐゴシック"/>
            </a:rPr>
            <a:t>3.8</a:t>
          </a:r>
          <a:r>
            <a:rPr kumimoji="1" lang="ja-JP" altLang="en-US" sz="1300">
              <a:latin typeface="ＭＳ Ｐゴシック"/>
            </a:rPr>
            <a:t>ポイント）。</a:t>
          </a:r>
        </a:p>
        <a:p>
          <a:r>
            <a:rPr kumimoji="1" lang="ja-JP" altLang="en-US" sz="1300">
              <a:latin typeface="ＭＳ Ｐゴシック"/>
            </a:rPr>
            <a:t>　今後は、第</a:t>
          </a:r>
          <a:r>
            <a:rPr kumimoji="1" lang="en-US" altLang="ja-JP" sz="1300">
              <a:latin typeface="ＭＳ Ｐゴシック"/>
            </a:rPr>
            <a:t>2</a:t>
          </a:r>
          <a:r>
            <a:rPr kumimoji="1" lang="ja-JP" altLang="en-US" sz="1300">
              <a:latin typeface="ＭＳ Ｐゴシック"/>
            </a:rPr>
            <a:t>次定員適正計画に基づく人員削減（</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人削減）を行うとともに、給与の適正化に努める。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91948</xdr:rowOff>
    </xdr:from>
    <xdr:to>
      <xdr:col>24</xdr:col>
      <xdr:colOff>558800</xdr:colOff>
      <xdr:row>86</xdr:row>
      <xdr:rowOff>96774</xdr:rowOff>
    </xdr:to>
    <xdr:cxnSp macro="">
      <xdr:nvCxnSpPr>
        <xdr:cNvPr id="253" name="直線コネクタ 252"/>
        <xdr:cNvCxnSpPr/>
      </xdr:nvCxnSpPr>
      <xdr:spPr>
        <a:xfrm>
          <a:off x="16179800" y="148366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91948</xdr:rowOff>
    </xdr:from>
    <xdr:to>
      <xdr:col>23</xdr:col>
      <xdr:colOff>406400</xdr:colOff>
      <xdr:row>86</xdr:row>
      <xdr:rowOff>96774</xdr:rowOff>
    </xdr:to>
    <xdr:cxnSp macro="">
      <xdr:nvCxnSpPr>
        <xdr:cNvPr id="256" name="直線コネクタ 255"/>
        <xdr:cNvCxnSpPr/>
      </xdr:nvCxnSpPr>
      <xdr:spPr>
        <a:xfrm flipV="1">
          <a:off x="15290800" y="1483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86</xdr:row>
      <xdr:rowOff>96774</xdr:rowOff>
    </xdr:to>
    <xdr:cxnSp macro="">
      <xdr:nvCxnSpPr>
        <xdr:cNvPr id="259" name="直線コネクタ 258"/>
        <xdr:cNvCxnSpPr/>
      </xdr:nvCxnSpPr>
      <xdr:spPr>
        <a:xfrm>
          <a:off x="14401800" y="1482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89</xdr:row>
      <xdr:rowOff>45720</xdr:rowOff>
    </xdr:to>
    <xdr:cxnSp macro="">
      <xdr:nvCxnSpPr>
        <xdr:cNvPr id="262" name="直線コネクタ 261"/>
        <xdr:cNvCxnSpPr/>
      </xdr:nvCxnSpPr>
      <xdr:spPr>
        <a:xfrm flipV="1">
          <a:off x="13512800" y="14826996"/>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124985</xdr:rowOff>
    </xdr:from>
    <xdr:ext cx="762000" cy="259045"/>
    <xdr:sp macro="" textlink="">
      <xdr:nvSpPr>
        <xdr:cNvPr id="264" name="テキスト ボックス 263"/>
        <xdr:cNvSpPr txBox="1"/>
      </xdr:nvSpPr>
      <xdr:spPr>
        <a:xfrm>
          <a:off x="14020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2" name="円/楕円 271"/>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73"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41148</xdr:rowOff>
    </xdr:from>
    <xdr:to>
      <xdr:col>23</xdr:col>
      <xdr:colOff>457200</xdr:colOff>
      <xdr:row>86</xdr:row>
      <xdr:rowOff>142748</xdr:rowOff>
    </xdr:to>
    <xdr:sp macro="" textlink="">
      <xdr:nvSpPr>
        <xdr:cNvPr id="274" name="円/楕円 273"/>
        <xdr:cNvSpPr/>
      </xdr:nvSpPr>
      <xdr:spPr>
        <a:xfrm>
          <a:off x="16129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75" name="テキスト ボックス 274"/>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45974</xdr:rowOff>
    </xdr:from>
    <xdr:to>
      <xdr:col>22</xdr:col>
      <xdr:colOff>254000</xdr:colOff>
      <xdr:row>86</xdr:row>
      <xdr:rowOff>147574</xdr:rowOff>
    </xdr:to>
    <xdr:sp macro="" textlink="">
      <xdr:nvSpPr>
        <xdr:cNvPr id="276" name="円/楕円 275"/>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132351</xdr:rowOff>
    </xdr:from>
    <xdr:ext cx="762000" cy="259045"/>
    <xdr:sp macro="" textlink="">
      <xdr:nvSpPr>
        <xdr:cNvPr id="277" name="テキスト ボックス 276"/>
        <xdr:cNvSpPr txBox="1"/>
      </xdr:nvSpPr>
      <xdr:spPr>
        <a:xfrm>
          <a:off x="14909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31496</xdr:rowOff>
    </xdr:from>
    <xdr:to>
      <xdr:col>21</xdr:col>
      <xdr:colOff>50800</xdr:colOff>
      <xdr:row>86</xdr:row>
      <xdr:rowOff>133096</xdr:rowOff>
    </xdr:to>
    <xdr:sp macro="" textlink="">
      <xdr:nvSpPr>
        <xdr:cNvPr id="278" name="円/楕円 277"/>
        <xdr:cNvSpPr/>
      </xdr:nvSpPr>
      <xdr:spPr>
        <a:xfrm>
          <a:off x="14351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143273</xdr:rowOff>
    </xdr:from>
    <xdr:ext cx="762000" cy="259045"/>
    <xdr:sp macro="" textlink="">
      <xdr:nvSpPr>
        <xdr:cNvPr id="279" name="テキスト ボックス 278"/>
        <xdr:cNvSpPr txBox="1"/>
      </xdr:nvSpPr>
      <xdr:spPr>
        <a:xfrm>
          <a:off x="14020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1</a:t>
          </a:r>
          <a:r>
            <a:rPr kumimoji="1" lang="ja-JP" altLang="en-US" sz="1300">
              <a:latin typeface="ＭＳ Ｐゴシック"/>
            </a:rPr>
            <a:t>次定員適正化計画に基づく職員数削減（</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で</a:t>
          </a:r>
          <a:r>
            <a:rPr kumimoji="1" lang="en-US" altLang="ja-JP" sz="1300">
              <a:latin typeface="ＭＳ Ｐゴシック"/>
            </a:rPr>
            <a:t>12</a:t>
          </a:r>
          <a:r>
            <a:rPr kumimoji="1" lang="ja-JP" altLang="en-US" sz="1300">
              <a:latin typeface="ＭＳ Ｐゴシック"/>
            </a:rPr>
            <a:t>人削減）の実施に続き、第</a:t>
          </a:r>
          <a:r>
            <a:rPr kumimoji="1" lang="en-US" altLang="ja-JP" sz="1300">
              <a:latin typeface="ＭＳ Ｐゴシック"/>
            </a:rPr>
            <a:t>2</a:t>
          </a:r>
          <a:r>
            <a:rPr kumimoji="1" lang="ja-JP" altLang="en-US" sz="1300">
              <a:latin typeface="ＭＳ Ｐゴシック"/>
            </a:rPr>
            <a:t>次定員適正化計画に基づく人員削減（</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人削減）を実施していることから、類似団体平均（</a:t>
          </a:r>
          <a:r>
            <a:rPr kumimoji="1" lang="en-US" altLang="ja-JP" sz="1300">
              <a:latin typeface="ＭＳ Ｐゴシック"/>
            </a:rPr>
            <a:t>15.11</a:t>
          </a:r>
          <a:r>
            <a:rPr kumimoji="1" lang="ja-JP" altLang="en-US" sz="1300">
              <a:latin typeface="ＭＳ Ｐゴシック"/>
            </a:rPr>
            <a:t>人）と比べると下回っている（△</a:t>
          </a:r>
          <a:r>
            <a:rPr kumimoji="1" lang="en-US" altLang="ja-JP" sz="1300">
              <a:latin typeface="ＭＳ Ｐゴシック"/>
            </a:rPr>
            <a:t>1.76</a:t>
          </a:r>
          <a:r>
            <a:rPr kumimoji="1" lang="ja-JP" altLang="en-US" sz="1300">
              <a:latin typeface="ＭＳ Ｐゴシック"/>
            </a:rPr>
            <a:t>人）。</a:t>
          </a:r>
        </a:p>
        <a:p>
          <a:r>
            <a:rPr kumimoji="1" lang="ja-JP" altLang="en-US" sz="1300">
              <a:latin typeface="ＭＳ Ｐゴシック"/>
            </a:rPr>
            <a:t>　今後も、事務事業の評価、見直しを行いながら適切な定員管理に努める。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30444</xdr:rowOff>
    </xdr:from>
    <xdr:to>
      <xdr:col>24</xdr:col>
      <xdr:colOff>558800</xdr:colOff>
      <xdr:row>61</xdr:row>
      <xdr:rowOff>50437</xdr:rowOff>
    </xdr:to>
    <xdr:cxnSp macro="">
      <xdr:nvCxnSpPr>
        <xdr:cNvPr id="318" name="直線コネクタ 317"/>
        <xdr:cNvCxnSpPr/>
      </xdr:nvCxnSpPr>
      <xdr:spPr>
        <a:xfrm>
          <a:off x="16179800" y="10488894"/>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29754</xdr:rowOff>
    </xdr:from>
    <xdr:to>
      <xdr:col>23</xdr:col>
      <xdr:colOff>406400</xdr:colOff>
      <xdr:row>61</xdr:row>
      <xdr:rowOff>30444</xdr:rowOff>
    </xdr:to>
    <xdr:cxnSp macro="">
      <xdr:nvCxnSpPr>
        <xdr:cNvPr id="321" name="直線コネクタ 320"/>
        <xdr:cNvCxnSpPr/>
      </xdr:nvCxnSpPr>
      <xdr:spPr>
        <a:xfrm>
          <a:off x="15290800" y="1048820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27686</xdr:rowOff>
    </xdr:from>
    <xdr:to>
      <xdr:col>22</xdr:col>
      <xdr:colOff>203200</xdr:colOff>
      <xdr:row>61</xdr:row>
      <xdr:rowOff>29754</xdr:rowOff>
    </xdr:to>
    <xdr:cxnSp macro="">
      <xdr:nvCxnSpPr>
        <xdr:cNvPr id="324" name="直線コネクタ 323"/>
        <xdr:cNvCxnSpPr/>
      </xdr:nvCxnSpPr>
      <xdr:spPr>
        <a:xfrm>
          <a:off x="14401800" y="1048613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27686</xdr:rowOff>
    </xdr:from>
    <xdr:to>
      <xdr:col>21</xdr:col>
      <xdr:colOff>0</xdr:colOff>
      <xdr:row>61</xdr:row>
      <xdr:rowOff>46990</xdr:rowOff>
    </xdr:to>
    <xdr:cxnSp macro="">
      <xdr:nvCxnSpPr>
        <xdr:cNvPr id="327" name="直線コネクタ 326"/>
        <xdr:cNvCxnSpPr/>
      </xdr:nvCxnSpPr>
      <xdr:spPr>
        <a:xfrm flipV="1">
          <a:off x="13512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37" name="円/楕円 336"/>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16164</xdr:rowOff>
    </xdr:from>
    <xdr:ext cx="762000" cy="259045"/>
    <xdr:sp macro="" textlink="">
      <xdr:nvSpPr>
        <xdr:cNvPr id="338"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151094</xdr:rowOff>
    </xdr:from>
    <xdr:to>
      <xdr:col>23</xdr:col>
      <xdr:colOff>457200</xdr:colOff>
      <xdr:row>61</xdr:row>
      <xdr:rowOff>81244</xdr:rowOff>
    </xdr:to>
    <xdr:sp macro="" textlink="">
      <xdr:nvSpPr>
        <xdr:cNvPr id="339" name="円/楕円 338"/>
        <xdr:cNvSpPr/>
      </xdr:nvSpPr>
      <xdr:spPr>
        <a:xfrm>
          <a:off x="161290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91421</xdr:rowOff>
    </xdr:from>
    <xdr:ext cx="736600" cy="259045"/>
    <xdr:sp macro="" textlink="">
      <xdr:nvSpPr>
        <xdr:cNvPr id="340" name="テキスト ボックス 339"/>
        <xdr:cNvSpPr txBox="1"/>
      </xdr:nvSpPr>
      <xdr:spPr>
        <a:xfrm>
          <a:off x="15798800" y="1020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150404</xdr:rowOff>
    </xdr:from>
    <xdr:to>
      <xdr:col>22</xdr:col>
      <xdr:colOff>254000</xdr:colOff>
      <xdr:row>61</xdr:row>
      <xdr:rowOff>80554</xdr:rowOff>
    </xdr:to>
    <xdr:sp macro="" textlink="">
      <xdr:nvSpPr>
        <xdr:cNvPr id="341" name="円/楕円 340"/>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90731</xdr:rowOff>
    </xdr:from>
    <xdr:ext cx="762000" cy="259045"/>
    <xdr:sp macro="" textlink="">
      <xdr:nvSpPr>
        <xdr:cNvPr id="342" name="テキスト ボックス 341"/>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148336</xdr:rowOff>
    </xdr:from>
    <xdr:to>
      <xdr:col>21</xdr:col>
      <xdr:colOff>50800</xdr:colOff>
      <xdr:row>61</xdr:row>
      <xdr:rowOff>78486</xdr:rowOff>
    </xdr:to>
    <xdr:sp macro="" textlink="">
      <xdr:nvSpPr>
        <xdr:cNvPr id="343" name="円/楕円 342"/>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88663</xdr:rowOff>
    </xdr:from>
    <xdr:ext cx="762000" cy="259045"/>
    <xdr:sp macro="" textlink="">
      <xdr:nvSpPr>
        <xdr:cNvPr id="344" name="テキスト ボックス 343"/>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5" name="円/楕円 344"/>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6" name="テキスト ボックス 345"/>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過去に発行した地方債の償還が終了したこと、地方債の繰上償還と新規借入の抑制等財政健全化に向けた計画的な取組を実施してきたことにより、前年度と比較すると</a:t>
          </a:r>
          <a:r>
            <a:rPr kumimoji="1" lang="en-US" altLang="ja-JP" sz="1300">
              <a:latin typeface="ＭＳ Ｐゴシック"/>
            </a:rPr>
            <a:t>0.9</a:t>
          </a:r>
          <a:r>
            <a:rPr kumimoji="1" lang="ja-JP" altLang="en-US" sz="1300">
              <a:latin typeface="ＭＳ Ｐゴシック"/>
            </a:rPr>
            <a:t>％比率が改善した。</a:t>
          </a:r>
          <a:endParaRPr kumimoji="1" lang="en-US" altLang="ja-JP" sz="1300">
            <a:latin typeface="ＭＳ Ｐゴシック"/>
          </a:endParaRPr>
        </a:p>
        <a:p>
          <a:r>
            <a:rPr kumimoji="1" lang="ja-JP" altLang="en-US" sz="1300">
              <a:latin typeface="ＭＳ Ｐゴシック"/>
            </a:rPr>
            <a:t>　なお、単年度比率では、平成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7.8</a:t>
          </a:r>
          <a:r>
            <a:rPr kumimoji="1" lang="ja-JP" altLang="en-US" sz="1300">
              <a:latin typeface="ＭＳ Ｐゴシック"/>
            </a:rPr>
            <a:t>％が対象から外れ、平成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5.1</a:t>
          </a:r>
          <a:r>
            <a:rPr kumimoji="1" lang="ja-JP" altLang="en-US" sz="1300">
              <a:latin typeface="ＭＳ Ｐゴシック"/>
            </a:rPr>
            <a:t>％が対象となった。</a:t>
          </a:r>
        </a:p>
        <a:p>
          <a:r>
            <a:rPr kumimoji="1" lang="ja-JP" altLang="en-US" sz="1300">
              <a:latin typeface="ＭＳ Ｐゴシック"/>
            </a:rPr>
            <a:t>　類似団体平均と比較しても</a:t>
          </a:r>
          <a:r>
            <a:rPr kumimoji="1" lang="en-US" altLang="ja-JP" sz="1300">
              <a:latin typeface="ＭＳ Ｐゴシック"/>
            </a:rPr>
            <a:t>2.5</a:t>
          </a:r>
          <a:r>
            <a:rPr kumimoji="1" lang="ja-JP" altLang="en-US" sz="1300">
              <a:latin typeface="ＭＳ Ｐゴシック"/>
            </a:rPr>
            <a:t>％下回っており、今後も引き続き事業の見直し等による新規発行債の抑制と、繰上償還の検討により実質公債比率の適正化に努める。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52070</xdr:rowOff>
    </xdr:to>
    <xdr:cxnSp macro="">
      <xdr:nvCxnSpPr>
        <xdr:cNvPr id="377" name="直線コネクタ 376"/>
        <xdr:cNvCxnSpPr/>
      </xdr:nvCxnSpPr>
      <xdr:spPr>
        <a:xfrm flipV="1">
          <a:off x="16179800" y="70380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138938</xdr:rowOff>
    </xdr:to>
    <xdr:cxnSp macro="">
      <xdr:nvCxnSpPr>
        <xdr:cNvPr id="380" name="直線コネクタ 379"/>
        <xdr:cNvCxnSpPr/>
      </xdr:nvCxnSpPr>
      <xdr:spPr>
        <a:xfrm flipV="1">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68834</xdr:rowOff>
    </xdr:to>
    <xdr:cxnSp macro="">
      <xdr:nvCxnSpPr>
        <xdr:cNvPr id="383" name="直線コネクタ 382"/>
        <xdr:cNvCxnSpPr/>
      </xdr:nvCxnSpPr>
      <xdr:spPr>
        <a:xfrm flipV="1">
          <a:off x="14401800" y="71683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43</xdr:row>
      <xdr:rowOff>32512</xdr:rowOff>
    </xdr:to>
    <xdr:cxnSp macro="">
      <xdr:nvCxnSpPr>
        <xdr:cNvPr id="386" name="直線コネクタ 385"/>
        <xdr:cNvCxnSpPr/>
      </xdr:nvCxnSpPr>
      <xdr:spPr>
        <a:xfrm flipV="1">
          <a:off x="13512800" y="72697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6" name="円/楕円 395"/>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7"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99" name="テキスト ボックス 39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0" name="円/楕円 399"/>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28465</xdr:rowOff>
    </xdr:from>
    <xdr:ext cx="762000" cy="259045"/>
    <xdr:sp macro="" textlink="">
      <xdr:nvSpPr>
        <xdr:cNvPr id="401" name="テキスト ボックス 400"/>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402" name="円/楕円 401"/>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403" name="テキスト ボックス 402"/>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4" name="円/楕円 403"/>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5" name="テキスト ボックス 404"/>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県内平均の</a:t>
          </a:r>
          <a:r>
            <a:rPr kumimoji="1" lang="en-US" altLang="ja-JP" sz="1300">
              <a:latin typeface="ＭＳ Ｐゴシック"/>
            </a:rPr>
            <a:t>122.0</a:t>
          </a:r>
          <a:r>
            <a:rPr kumimoji="1" lang="ja-JP" altLang="en-US" sz="1300">
              <a:latin typeface="ＭＳ Ｐゴシック"/>
            </a:rPr>
            <a:t>％と比較すると低い状況にあるが、類似団体平均の</a:t>
          </a:r>
          <a:r>
            <a:rPr kumimoji="1" lang="en-US" altLang="ja-JP" sz="1300">
              <a:latin typeface="ＭＳ Ｐゴシック"/>
            </a:rPr>
            <a:t>0.0</a:t>
          </a:r>
          <a:r>
            <a:rPr kumimoji="1" lang="ja-JP" altLang="en-US" sz="1300">
              <a:latin typeface="ＭＳ Ｐゴシック"/>
            </a:rPr>
            <a:t>％を大きく上回っている（</a:t>
          </a:r>
          <a:r>
            <a:rPr kumimoji="1" lang="en-US" altLang="ja-JP" sz="1300">
              <a:latin typeface="ＭＳ Ｐゴシック"/>
            </a:rPr>
            <a:t>26.9</a:t>
          </a:r>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小学校改築事業等に係る過疎対策事業債の新規発行による地方債現在高が</a:t>
          </a:r>
          <a:r>
            <a:rPr kumimoji="1" lang="en-US" altLang="ja-JP" sz="1300">
              <a:latin typeface="ＭＳ Ｐゴシック"/>
            </a:rPr>
            <a:t>560</a:t>
          </a:r>
          <a:r>
            <a:rPr kumimoji="1" lang="ja-JP" altLang="en-US" sz="1300">
              <a:latin typeface="ＭＳ Ｐゴシック"/>
            </a:rPr>
            <a:t>百万円増加したことから、比率が</a:t>
          </a:r>
          <a:r>
            <a:rPr kumimoji="1" lang="en-US" altLang="ja-JP" sz="1300">
              <a:latin typeface="ＭＳ Ｐゴシック"/>
            </a:rPr>
            <a:t>0.7</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今後は、義務的経費の削減を中心に行財政改革を進め、中長期的に地方債の発行抑制等を行うとともに、事業の必要性や事業効果を考慮し、地方債に大きく依存することのない財政運営に努める。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158052</xdr:rowOff>
    </xdr:from>
    <xdr:to>
      <xdr:col>24</xdr:col>
      <xdr:colOff>558800</xdr:colOff>
      <xdr:row>15</xdr:row>
      <xdr:rowOff>162274</xdr:rowOff>
    </xdr:to>
    <xdr:cxnSp macro="">
      <xdr:nvCxnSpPr>
        <xdr:cNvPr id="435" name="直線コネクタ 434"/>
        <xdr:cNvCxnSpPr/>
      </xdr:nvCxnSpPr>
      <xdr:spPr>
        <a:xfrm>
          <a:off x="16179800" y="2729802"/>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127286</xdr:rowOff>
    </xdr:from>
    <xdr:to>
      <xdr:col>23</xdr:col>
      <xdr:colOff>406400</xdr:colOff>
      <xdr:row>15</xdr:row>
      <xdr:rowOff>158052</xdr:rowOff>
    </xdr:to>
    <xdr:cxnSp macro="">
      <xdr:nvCxnSpPr>
        <xdr:cNvPr id="438" name="直線コネクタ 437"/>
        <xdr:cNvCxnSpPr/>
      </xdr:nvCxnSpPr>
      <xdr:spPr>
        <a:xfrm>
          <a:off x="15290800" y="2699036"/>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127286</xdr:rowOff>
    </xdr:from>
    <xdr:to>
      <xdr:col>22</xdr:col>
      <xdr:colOff>203200</xdr:colOff>
      <xdr:row>16</xdr:row>
      <xdr:rowOff>10128</xdr:rowOff>
    </xdr:to>
    <xdr:cxnSp macro="">
      <xdr:nvCxnSpPr>
        <xdr:cNvPr id="441" name="直線コネクタ 440"/>
        <xdr:cNvCxnSpPr/>
      </xdr:nvCxnSpPr>
      <xdr:spPr>
        <a:xfrm flipV="1">
          <a:off x="14401800" y="269903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10128</xdr:rowOff>
    </xdr:from>
    <xdr:to>
      <xdr:col>21</xdr:col>
      <xdr:colOff>0</xdr:colOff>
      <xdr:row>16</xdr:row>
      <xdr:rowOff>159734</xdr:rowOff>
    </xdr:to>
    <xdr:cxnSp macro="">
      <xdr:nvCxnSpPr>
        <xdr:cNvPr id="444" name="直線コネクタ 443"/>
        <xdr:cNvCxnSpPr/>
      </xdr:nvCxnSpPr>
      <xdr:spPr>
        <a:xfrm flipV="1">
          <a:off x="13512800" y="275332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111474</xdr:rowOff>
    </xdr:from>
    <xdr:to>
      <xdr:col>24</xdr:col>
      <xdr:colOff>609600</xdr:colOff>
      <xdr:row>16</xdr:row>
      <xdr:rowOff>41624</xdr:rowOff>
    </xdr:to>
    <xdr:sp macro="" textlink="">
      <xdr:nvSpPr>
        <xdr:cNvPr id="454" name="円/楕円 453"/>
        <xdr:cNvSpPr/>
      </xdr:nvSpPr>
      <xdr:spPr>
        <a:xfrm>
          <a:off x="16967200" y="26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83551</xdr:rowOff>
    </xdr:from>
    <xdr:ext cx="762000" cy="259045"/>
    <xdr:sp macro="" textlink="">
      <xdr:nvSpPr>
        <xdr:cNvPr id="455" name="将来負担の状況該当値テキスト"/>
        <xdr:cNvSpPr txBox="1"/>
      </xdr:nvSpPr>
      <xdr:spPr>
        <a:xfrm>
          <a:off x="17106900" y="26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107252</xdr:rowOff>
    </xdr:from>
    <xdr:to>
      <xdr:col>23</xdr:col>
      <xdr:colOff>457200</xdr:colOff>
      <xdr:row>16</xdr:row>
      <xdr:rowOff>37402</xdr:rowOff>
    </xdr:to>
    <xdr:sp macro="" textlink="">
      <xdr:nvSpPr>
        <xdr:cNvPr id="456" name="円/楕円 455"/>
        <xdr:cNvSpPr/>
      </xdr:nvSpPr>
      <xdr:spPr>
        <a:xfrm>
          <a:off x="161290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22179</xdr:rowOff>
    </xdr:from>
    <xdr:ext cx="736600" cy="259045"/>
    <xdr:sp macro="" textlink="">
      <xdr:nvSpPr>
        <xdr:cNvPr id="457" name="テキスト ボックス 456"/>
        <xdr:cNvSpPr txBox="1"/>
      </xdr:nvSpPr>
      <xdr:spPr>
        <a:xfrm>
          <a:off x="15798800" y="2765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76486</xdr:rowOff>
    </xdr:from>
    <xdr:to>
      <xdr:col>22</xdr:col>
      <xdr:colOff>254000</xdr:colOff>
      <xdr:row>16</xdr:row>
      <xdr:rowOff>6636</xdr:rowOff>
    </xdr:to>
    <xdr:sp macro="" textlink="">
      <xdr:nvSpPr>
        <xdr:cNvPr id="458" name="円/楕円 457"/>
        <xdr:cNvSpPr/>
      </xdr:nvSpPr>
      <xdr:spPr>
        <a:xfrm>
          <a:off x="15240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162863</xdr:rowOff>
    </xdr:from>
    <xdr:ext cx="762000" cy="259045"/>
    <xdr:sp macro="" textlink="">
      <xdr:nvSpPr>
        <xdr:cNvPr id="459" name="テキスト ボックス 458"/>
        <xdr:cNvSpPr txBox="1"/>
      </xdr:nvSpPr>
      <xdr:spPr>
        <a:xfrm>
          <a:off x="14909800" y="273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130778</xdr:rowOff>
    </xdr:from>
    <xdr:to>
      <xdr:col>21</xdr:col>
      <xdr:colOff>50800</xdr:colOff>
      <xdr:row>16</xdr:row>
      <xdr:rowOff>60928</xdr:rowOff>
    </xdr:to>
    <xdr:sp macro="" textlink="">
      <xdr:nvSpPr>
        <xdr:cNvPr id="460" name="円/楕円 459"/>
        <xdr:cNvSpPr/>
      </xdr:nvSpPr>
      <xdr:spPr>
        <a:xfrm>
          <a:off x="14351000" y="27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45705</xdr:rowOff>
    </xdr:from>
    <xdr:ext cx="762000" cy="259045"/>
    <xdr:sp macro="" textlink="">
      <xdr:nvSpPr>
        <xdr:cNvPr id="461" name="テキスト ボックス 460"/>
        <xdr:cNvSpPr txBox="1"/>
      </xdr:nvSpPr>
      <xdr:spPr>
        <a:xfrm>
          <a:off x="14020800" y="2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108934</xdr:rowOff>
    </xdr:from>
    <xdr:to>
      <xdr:col>19</xdr:col>
      <xdr:colOff>533400</xdr:colOff>
      <xdr:row>17</xdr:row>
      <xdr:rowOff>39084</xdr:rowOff>
    </xdr:to>
    <xdr:sp macro="" textlink="">
      <xdr:nvSpPr>
        <xdr:cNvPr id="462" name="円/楕円 461"/>
        <xdr:cNvSpPr/>
      </xdr:nvSpPr>
      <xdr:spPr>
        <a:xfrm>
          <a:off x="13462000" y="28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23861</xdr:rowOff>
    </xdr:from>
    <xdr:ext cx="762000" cy="259045"/>
    <xdr:sp macro="" textlink="">
      <xdr:nvSpPr>
        <xdr:cNvPr id="463" name="テキスト ボックス 462"/>
        <xdr:cNvSpPr txBox="1"/>
      </xdr:nvSpPr>
      <xdr:spPr>
        <a:xfrm>
          <a:off x="13131800" y="293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職員数及び議員定数の削減等の財政健全化に向けて取り組んできたことから、類似団体平均の</a:t>
          </a:r>
          <a:r>
            <a:rPr kumimoji="1" lang="en-US" altLang="ja-JP" sz="1300">
              <a:latin typeface="ＭＳ Ｐゴシック"/>
            </a:rPr>
            <a:t>22.6</a:t>
          </a:r>
          <a:r>
            <a:rPr kumimoji="1" lang="ja-JP" altLang="en-US" sz="1300">
              <a:latin typeface="ＭＳ Ｐゴシック"/>
            </a:rPr>
            <a:t>％を下回っている（△</a:t>
          </a:r>
          <a:r>
            <a:rPr kumimoji="1" lang="en-US" altLang="ja-JP" sz="1300">
              <a:latin typeface="ＭＳ Ｐゴシック"/>
            </a:rPr>
            <a:t>1.1</a:t>
          </a:r>
          <a:r>
            <a:rPr kumimoji="1" lang="ja-JP" altLang="en-US" sz="1300">
              <a:latin typeface="ＭＳ Ｐゴシック"/>
            </a:rPr>
            <a:t>％）。</a:t>
          </a:r>
        </a:p>
        <a:p>
          <a:r>
            <a:rPr kumimoji="1" lang="ja-JP" altLang="en-US" sz="1300">
              <a:latin typeface="ＭＳ Ｐゴシック"/>
            </a:rPr>
            <a:t>　今後も引続き業務内容の見直しや効率化を図り、第</a:t>
          </a:r>
          <a:r>
            <a:rPr kumimoji="1" lang="en-US" altLang="ja-JP" sz="1300">
              <a:latin typeface="ＭＳ Ｐゴシック"/>
            </a:rPr>
            <a:t>2</a:t>
          </a:r>
          <a:r>
            <a:rPr kumimoji="1" lang="ja-JP" altLang="en-US" sz="1300">
              <a:latin typeface="ＭＳ Ｐゴシック"/>
            </a:rPr>
            <a:t>次定員適正化計画による職員数の削減計画（</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人削減）とあわせ、人件費全体の抑制を図る。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104140</xdr:rowOff>
    </xdr:to>
    <xdr:cxnSp macro="">
      <xdr:nvCxnSpPr>
        <xdr:cNvPr id="66" name="直線コネクタ 65"/>
        <xdr:cNvCxnSpPr/>
      </xdr:nvCxnSpPr>
      <xdr:spPr>
        <a:xfrm flipV="1">
          <a:off x="3987800" y="6146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104140</xdr:rowOff>
    </xdr:to>
    <xdr:cxnSp macro="">
      <xdr:nvCxnSpPr>
        <xdr:cNvPr id="69" name="直線コネクタ 68"/>
        <xdr:cNvCxnSpPr/>
      </xdr:nvCxnSpPr>
      <xdr:spPr>
        <a:xfrm>
          <a:off x="3098800" y="619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88900</xdr:rowOff>
    </xdr:to>
    <xdr:cxnSp macro="">
      <xdr:nvCxnSpPr>
        <xdr:cNvPr id="72" name="直線コネクタ 71"/>
        <xdr:cNvCxnSpPr/>
      </xdr:nvCxnSpPr>
      <xdr:spPr>
        <a:xfrm flipV="1">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88900</xdr:rowOff>
    </xdr:to>
    <xdr:cxnSp macro="">
      <xdr:nvCxnSpPr>
        <xdr:cNvPr id="75" name="直線コネクタ 74"/>
        <xdr:cNvCxnSpPr/>
      </xdr:nvCxnSpPr>
      <xdr:spPr>
        <a:xfrm>
          <a:off x="1320800" y="6162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10.5</a:t>
          </a:r>
          <a:r>
            <a:rPr kumimoji="1" lang="ja-JP" altLang="en-US" sz="1300">
              <a:latin typeface="ＭＳ Ｐゴシック"/>
            </a:rPr>
            <a:t>％と比較すると</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要因は、特定年度の電算システム関連改修経費（平成</a:t>
          </a:r>
          <a:r>
            <a:rPr kumimoji="1" lang="en-US" altLang="ja-JP" sz="1300">
              <a:latin typeface="ＭＳ Ｐゴシック"/>
            </a:rPr>
            <a:t>26</a:t>
          </a:r>
          <a:r>
            <a:rPr kumimoji="1" lang="ja-JP" altLang="en-US" sz="1300">
              <a:latin typeface="ＭＳ Ｐゴシック"/>
            </a:rPr>
            <a:t>年度は基幹系システム、平成</a:t>
          </a:r>
          <a:r>
            <a:rPr kumimoji="1" lang="en-US" altLang="ja-JP" sz="1300">
              <a:latin typeface="ＭＳ Ｐゴシック"/>
            </a:rPr>
            <a:t>27</a:t>
          </a:r>
          <a:r>
            <a:rPr kumimoji="1" lang="ja-JP" altLang="en-US" sz="1300">
              <a:latin typeface="ＭＳ Ｐゴシック"/>
            </a:rPr>
            <a:t>年度は財務会計システム）が増加したことが挙げられる。</a:t>
          </a:r>
          <a:endParaRPr kumimoji="1" lang="en-US" altLang="ja-JP" sz="1300">
            <a:latin typeface="ＭＳ Ｐゴシック"/>
          </a:endParaRPr>
        </a:p>
        <a:p>
          <a:r>
            <a:rPr kumimoji="1" lang="ja-JP" altLang="en-US" sz="1300">
              <a:latin typeface="ＭＳ Ｐゴシック"/>
            </a:rPr>
            <a:t>　今後も引続き指定管理者制度の活用や、全庁的な事務事業の見直しにより抑制を図る。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40132</xdr:rowOff>
    </xdr:to>
    <xdr:cxnSp macro="">
      <xdr:nvCxnSpPr>
        <xdr:cNvPr id="124" name="直線コネクタ 123"/>
        <xdr:cNvCxnSpPr/>
      </xdr:nvCxnSpPr>
      <xdr:spPr>
        <a:xfrm>
          <a:off x="15671800" y="2778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165862</xdr:rowOff>
    </xdr:from>
    <xdr:to>
      <xdr:col>22</xdr:col>
      <xdr:colOff>565150</xdr:colOff>
      <xdr:row>16</xdr:row>
      <xdr:rowOff>35560</xdr:rowOff>
    </xdr:to>
    <xdr:cxnSp macro="">
      <xdr:nvCxnSpPr>
        <xdr:cNvPr id="127" name="直線コネクタ 126"/>
        <xdr:cNvCxnSpPr/>
      </xdr:nvCxnSpPr>
      <xdr:spPr>
        <a:xfrm>
          <a:off x="14782800" y="2737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165862</xdr:rowOff>
    </xdr:to>
    <xdr:cxnSp macro="">
      <xdr:nvCxnSpPr>
        <xdr:cNvPr id="130" name="直線コネクタ 129"/>
        <xdr:cNvCxnSpPr/>
      </xdr:nvCxnSpPr>
      <xdr:spPr>
        <a:xfrm>
          <a:off x="13893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15</xdr:row>
      <xdr:rowOff>129286</xdr:rowOff>
    </xdr:to>
    <xdr:cxnSp macro="">
      <xdr:nvCxnSpPr>
        <xdr:cNvPr id="133" name="直線コネクタ 132"/>
        <xdr:cNvCxnSpPr/>
      </xdr:nvCxnSpPr>
      <xdr:spPr>
        <a:xfrm>
          <a:off x="13004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3" name="円/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5" name="円/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7" name="円/楕円 146"/>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8" name="テキスト ボックス 147"/>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9" name="円/楕円 148"/>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50" name="テキスト ボックス 149"/>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51" name="円/楕円 150"/>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52" name="テキスト ボックス 151"/>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類似団体平均の</a:t>
          </a:r>
          <a:r>
            <a:rPr kumimoji="1" lang="en-US" altLang="ja-JP" sz="1300">
              <a:latin typeface="ＭＳ Ｐゴシック"/>
            </a:rPr>
            <a:t>3.7</a:t>
          </a:r>
          <a:r>
            <a:rPr kumimoji="1" lang="ja-JP" altLang="en-US" sz="1300">
              <a:latin typeface="ＭＳ Ｐゴシック"/>
            </a:rPr>
            <a:t>％を大きく上回っている（＋</a:t>
          </a:r>
          <a:r>
            <a:rPr kumimoji="1" lang="en-US" altLang="ja-JP" sz="1300">
              <a:latin typeface="ＭＳ Ｐゴシック"/>
            </a:rPr>
            <a:t>2.7</a:t>
          </a:r>
          <a:r>
            <a:rPr kumimoji="1" lang="ja-JP" altLang="en-US" sz="1300">
              <a:latin typeface="ＭＳ Ｐゴシック"/>
            </a:rPr>
            <a:t>％）。</a:t>
          </a:r>
        </a:p>
        <a:p>
          <a:r>
            <a:rPr kumimoji="1" lang="ja-JP" altLang="en-US" sz="1300">
              <a:latin typeface="ＭＳ Ｐゴシック"/>
            </a:rPr>
            <a:t>　要因としては、</a:t>
          </a:r>
          <a:r>
            <a:rPr kumimoji="1" lang="en-US" altLang="ja-JP" sz="1300">
              <a:latin typeface="ＭＳ Ｐゴシック"/>
            </a:rPr>
            <a:t>H20</a:t>
          </a:r>
          <a:r>
            <a:rPr kumimoji="1" lang="ja-JP" altLang="en-US" sz="1300">
              <a:latin typeface="ＭＳ Ｐゴシック"/>
            </a:rPr>
            <a:t>年に福祉事務所を設置したことによる生活保護費の増加とあわせて、保育所運営費、高校卒業までの児童を対象とする子ども医療費助成等の児童福祉費が挙げられる。</a:t>
          </a:r>
        </a:p>
        <a:p>
          <a:r>
            <a:rPr kumimoji="1" lang="ja-JP" altLang="en-US" sz="1300">
              <a:latin typeface="ＭＳ Ｐゴシック"/>
            </a:rPr>
            <a:t>　今後進展する高齢化に伴い増加傾向が続くと予想されるため、財政負担の抑制を図る。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20865</xdr:rowOff>
    </xdr:to>
    <xdr:cxnSp macro="">
      <xdr:nvCxnSpPr>
        <xdr:cNvPr id="186" name="直線コネクタ 185"/>
        <xdr:cNvCxnSpPr/>
      </xdr:nvCxnSpPr>
      <xdr:spPr>
        <a:xfrm flipV="1">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59</xdr:row>
      <xdr:rowOff>20865</xdr:rowOff>
    </xdr:to>
    <xdr:cxnSp macro="">
      <xdr:nvCxnSpPr>
        <xdr:cNvPr id="189" name="直線コネクタ 188"/>
        <xdr:cNvCxnSpPr/>
      </xdr:nvCxnSpPr>
      <xdr:spPr>
        <a:xfrm>
          <a:off x="3098800" y="99568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12700</xdr:rowOff>
    </xdr:to>
    <xdr:cxnSp macro="">
      <xdr:nvCxnSpPr>
        <xdr:cNvPr id="192" name="直線コネクタ 191"/>
        <xdr:cNvCxnSpPr/>
      </xdr:nvCxnSpPr>
      <xdr:spPr>
        <a:xfrm>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118835</xdr:rowOff>
    </xdr:to>
    <xdr:cxnSp macro="">
      <xdr:nvCxnSpPr>
        <xdr:cNvPr id="195" name="直線コネクタ 194"/>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7" name="円/楕円 206"/>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08" name="テキスト ボックス 207"/>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1" name="円/楕円 210"/>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2" name="テキスト ボックス 211"/>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3" name="円/楕円 212"/>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4" name="テキスト ボックス 213"/>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15.1</a:t>
          </a:r>
          <a:r>
            <a:rPr kumimoji="1" lang="ja-JP" altLang="en-US" sz="1300">
              <a:latin typeface="ＭＳ Ｐゴシック"/>
            </a:rPr>
            <a:t>％と比較すると</a:t>
          </a:r>
          <a:r>
            <a:rPr kumimoji="1" lang="en-US" altLang="ja-JP" sz="1300">
              <a:latin typeface="ＭＳ Ｐゴシック"/>
            </a:rPr>
            <a:t>0.4</a:t>
          </a:r>
          <a:r>
            <a:rPr kumimoji="1" lang="ja-JP" altLang="en-US" sz="1300">
              <a:latin typeface="ＭＳ Ｐゴシック"/>
            </a:rPr>
            <a:t>ポイント減少し、類似団体平均の</a:t>
          </a:r>
          <a:r>
            <a:rPr kumimoji="1" lang="en-US" altLang="ja-JP" sz="1300">
              <a:latin typeface="ＭＳ Ｐゴシック"/>
            </a:rPr>
            <a:t>118.</a:t>
          </a:r>
          <a:r>
            <a:rPr kumimoji="1" lang="ja-JP" altLang="en-US" sz="1300">
              <a:latin typeface="ＭＳ Ｐゴシック"/>
            </a:rPr>
            <a:t>％と比較すると</a:t>
          </a:r>
          <a:r>
            <a:rPr kumimoji="1" lang="en-US" altLang="ja-JP" sz="1300">
              <a:latin typeface="ＭＳ Ｐゴシック"/>
            </a:rPr>
            <a:t>2.9</a:t>
          </a:r>
          <a:r>
            <a:rPr kumimoji="1" lang="ja-JP" altLang="en-US" sz="1300">
              <a:latin typeface="ＭＳ Ｐゴシック"/>
            </a:rPr>
            <a:t>ポイント上回っている。</a:t>
          </a:r>
        </a:p>
        <a:p>
          <a:r>
            <a:rPr kumimoji="1" lang="ja-JP" altLang="en-US" sz="1300">
              <a:latin typeface="ＭＳ Ｐゴシック"/>
            </a:rPr>
            <a:t>　保険事業特別会計の繰出金は増加傾向にある。</a:t>
          </a:r>
        </a:p>
        <a:p>
          <a:r>
            <a:rPr kumimoji="1" lang="ja-JP" altLang="en-US" sz="1300">
              <a:latin typeface="ＭＳ Ｐゴシック"/>
            </a:rPr>
            <a:t>　簡易水道事業及び下水道事業などの公営企業会計への繰出金については、引き続き適正化に努め、独立採算の原則に基づき料金見直し等による健全化を目指す。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115570</xdr:rowOff>
    </xdr:to>
    <xdr:cxnSp macro="">
      <xdr:nvCxnSpPr>
        <xdr:cNvPr id="246" name="直線コネクタ 245"/>
        <xdr:cNvCxnSpPr/>
      </xdr:nvCxnSpPr>
      <xdr:spPr>
        <a:xfrm flipV="1">
          <a:off x="15671800" y="1020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115570</xdr:rowOff>
    </xdr:to>
    <xdr:cxnSp macro="">
      <xdr:nvCxnSpPr>
        <xdr:cNvPr id="249" name="直線コネクタ 248"/>
        <xdr:cNvCxnSpPr/>
      </xdr:nvCxnSpPr>
      <xdr:spPr>
        <a:xfrm>
          <a:off x="14782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31750</xdr:rowOff>
    </xdr:to>
    <xdr:cxnSp macro="">
      <xdr:nvCxnSpPr>
        <xdr:cNvPr id="252" name="直線コネクタ 251"/>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66040</xdr:rowOff>
    </xdr:from>
    <xdr:to>
      <xdr:col>20</xdr:col>
      <xdr:colOff>158750</xdr:colOff>
      <xdr:row>59</xdr:row>
      <xdr:rowOff>24130</xdr:rowOff>
    </xdr:to>
    <xdr:cxnSp macro="">
      <xdr:nvCxnSpPr>
        <xdr:cNvPr id="255" name="直線コネクタ 254"/>
        <xdr:cNvCxnSpPr/>
      </xdr:nvCxnSpPr>
      <xdr:spPr>
        <a:xfrm>
          <a:off x="13004800" y="1001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65" name="円/楕円 264"/>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66"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7" name="円/楕円 266"/>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8" name="テキスト ボックス 267"/>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69" name="円/楕円 268"/>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0" name="テキスト ボックス 269"/>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1" name="円/楕円 270"/>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2" name="テキスト ボックス 271"/>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9.3</a:t>
          </a:r>
          <a:r>
            <a:rPr kumimoji="1" lang="ja-JP" altLang="en-US" sz="1300">
              <a:latin typeface="ＭＳ Ｐゴシック"/>
            </a:rPr>
            <a:t>％と比較すると</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集中改革プランによる事務事業の見直しなどによる削減効果が表れていることから、類似団体平均の</a:t>
          </a:r>
          <a:r>
            <a:rPr kumimoji="1" lang="en-US" altLang="ja-JP" sz="1300">
              <a:latin typeface="ＭＳ Ｐゴシック"/>
            </a:rPr>
            <a:t>13.3</a:t>
          </a:r>
          <a:r>
            <a:rPr kumimoji="1" lang="ja-JP" altLang="en-US" sz="1300">
              <a:latin typeface="ＭＳ Ｐゴシック"/>
            </a:rPr>
            <a:t>％を大きく下回っている（△</a:t>
          </a:r>
          <a:r>
            <a:rPr kumimoji="1" lang="en-US" altLang="ja-JP" sz="1300">
              <a:latin typeface="ＭＳ Ｐゴシック"/>
            </a:rPr>
            <a:t>4.1</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今後も引続き事務事業の精査を行い、見直しや廃止の検討を行うとともに、一部事務組合等の健全化に努める。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25763</xdr:rowOff>
    </xdr:from>
    <xdr:to>
      <xdr:col>24</xdr:col>
      <xdr:colOff>31750</xdr:colOff>
      <xdr:row>36</xdr:row>
      <xdr:rowOff>32294</xdr:rowOff>
    </xdr:to>
    <xdr:cxnSp macro="">
      <xdr:nvCxnSpPr>
        <xdr:cNvPr id="308" name="直線コネクタ 307"/>
        <xdr:cNvCxnSpPr/>
      </xdr:nvCxnSpPr>
      <xdr:spPr>
        <a:xfrm flipV="1">
          <a:off x="15671800" y="61979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32294</xdr:rowOff>
    </xdr:from>
    <xdr:to>
      <xdr:col>22</xdr:col>
      <xdr:colOff>565150</xdr:colOff>
      <xdr:row>36</xdr:row>
      <xdr:rowOff>51889</xdr:rowOff>
    </xdr:to>
    <xdr:cxnSp macro="">
      <xdr:nvCxnSpPr>
        <xdr:cNvPr id="311" name="直線コネクタ 310"/>
        <xdr:cNvCxnSpPr/>
      </xdr:nvCxnSpPr>
      <xdr:spPr>
        <a:xfrm flipV="1">
          <a:off x="14782800" y="62044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51889</xdr:rowOff>
    </xdr:to>
    <xdr:cxnSp macro="">
      <xdr:nvCxnSpPr>
        <xdr:cNvPr id="314" name="直線コネクタ 313"/>
        <xdr:cNvCxnSpPr/>
      </xdr:nvCxnSpPr>
      <xdr:spPr>
        <a:xfrm>
          <a:off x="13893800" y="61979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171087</xdr:rowOff>
    </xdr:from>
    <xdr:to>
      <xdr:col>20</xdr:col>
      <xdr:colOff>158750</xdr:colOff>
      <xdr:row>36</xdr:row>
      <xdr:rowOff>25763</xdr:rowOff>
    </xdr:to>
    <xdr:cxnSp macro="">
      <xdr:nvCxnSpPr>
        <xdr:cNvPr id="317" name="直線コネクタ 316"/>
        <xdr:cNvCxnSpPr/>
      </xdr:nvCxnSpPr>
      <xdr:spPr>
        <a:xfrm>
          <a:off x="13004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146413</xdr:rowOff>
    </xdr:from>
    <xdr:to>
      <xdr:col>24</xdr:col>
      <xdr:colOff>82550</xdr:colOff>
      <xdr:row>36</xdr:row>
      <xdr:rowOff>76563</xdr:rowOff>
    </xdr:to>
    <xdr:sp macro="" textlink="">
      <xdr:nvSpPr>
        <xdr:cNvPr id="327" name="円/楕円 326"/>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162940</xdr:rowOff>
    </xdr:from>
    <xdr:ext cx="762000" cy="259045"/>
    <xdr:sp macro="" textlink="">
      <xdr:nvSpPr>
        <xdr:cNvPr id="328"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152944</xdr:rowOff>
    </xdr:from>
    <xdr:to>
      <xdr:col>22</xdr:col>
      <xdr:colOff>615950</xdr:colOff>
      <xdr:row>36</xdr:row>
      <xdr:rowOff>83094</xdr:rowOff>
    </xdr:to>
    <xdr:sp macro="" textlink="">
      <xdr:nvSpPr>
        <xdr:cNvPr id="329" name="円/楕円 328"/>
        <xdr:cNvSpPr/>
      </xdr:nvSpPr>
      <xdr:spPr>
        <a:xfrm>
          <a:off x="15621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93271</xdr:rowOff>
    </xdr:from>
    <xdr:ext cx="736600" cy="259045"/>
    <xdr:sp macro="" textlink="">
      <xdr:nvSpPr>
        <xdr:cNvPr id="330" name="テキスト ボックス 329"/>
        <xdr:cNvSpPr txBox="1"/>
      </xdr:nvSpPr>
      <xdr:spPr>
        <a:xfrm>
          <a:off x="15290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1089</xdr:rowOff>
    </xdr:from>
    <xdr:to>
      <xdr:col>21</xdr:col>
      <xdr:colOff>412750</xdr:colOff>
      <xdr:row>36</xdr:row>
      <xdr:rowOff>102689</xdr:rowOff>
    </xdr:to>
    <xdr:sp macro="" textlink="">
      <xdr:nvSpPr>
        <xdr:cNvPr id="331" name="円/楕円 330"/>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112866</xdr:rowOff>
    </xdr:from>
    <xdr:ext cx="762000" cy="259045"/>
    <xdr:sp macro="" textlink="">
      <xdr:nvSpPr>
        <xdr:cNvPr id="332" name="テキスト ボックス 331"/>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33" name="円/楕円 332"/>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86740</xdr:rowOff>
    </xdr:from>
    <xdr:ext cx="762000" cy="259045"/>
    <xdr:sp macro="" textlink="">
      <xdr:nvSpPr>
        <xdr:cNvPr id="334" name="テキスト ボックス 333"/>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120287</xdr:rowOff>
    </xdr:from>
    <xdr:to>
      <xdr:col>19</xdr:col>
      <xdr:colOff>6350</xdr:colOff>
      <xdr:row>36</xdr:row>
      <xdr:rowOff>50437</xdr:rowOff>
    </xdr:to>
    <xdr:sp macro="" textlink="">
      <xdr:nvSpPr>
        <xdr:cNvPr id="335" name="円/楕円 334"/>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60614</xdr:rowOff>
    </xdr:from>
    <xdr:ext cx="762000" cy="259045"/>
    <xdr:sp macro="" textlink="">
      <xdr:nvSpPr>
        <xdr:cNvPr id="336" name="テキスト ボックス 335"/>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公債費のピークである</a:t>
          </a:r>
          <a:r>
            <a:rPr kumimoji="1" lang="en-US" altLang="ja-JP" sz="1300">
              <a:latin typeface="ＭＳ Ｐゴシック"/>
            </a:rPr>
            <a:t>H18</a:t>
          </a:r>
          <a:r>
            <a:rPr kumimoji="1" lang="ja-JP" altLang="en-US" sz="1300">
              <a:latin typeface="ＭＳ Ｐゴシック"/>
            </a:rPr>
            <a:t>年度からは比率が</a:t>
          </a:r>
          <a:r>
            <a:rPr kumimoji="1" lang="en-US" altLang="ja-JP" sz="1300">
              <a:latin typeface="ＭＳ Ｐゴシック"/>
            </a:rPr>
            <a:t>23.6</a:t>
          </a:r>
          <a:r>
            <a:rPr kumimoji="1" lang="ja-JP" altLang="en-US" sz="1300">
              <a:latin typeface="ＭＳ Ｐゴシック"/>
            </a:rPr>
            <a:t>％減少したが、依然普通建設事業費に係る地方債の元利償還金が大きい。</a:t>
          </a:r>
        </a:p>
        <a:p>
          <a:r>
            <a:rPr kumimoji="1" lang="ja-JP" altLang="en-US" sz="1300">
              <a:latin typeface="ＭＳ Ｐゴシック"/>
            </a:rPr>
            <a:t>　今後も新規発行債の抑制に努めながら、繰上償還についても検討を行う。</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159004</xdr:rowOff>
    </xdr:to>
    <xdr:cxnSp macro="">
      <xdr:nvCxnSpPr>
        <xdr:cNvPr id="366" name="直線コネクタ 365"/>
        <xdr:cNvCxnSpPr/>
      </xdr:nvCxnSpPr>
      <xdr:spPr>
        <a:xfrm flipV="1">
          <a:off x="3987800" y="13367513"/>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78</xdr:row>
      <xdr:rowOff>163576</xdr:rowOff>
    </xdr:to>
    <xdr:cxnSp macro="">
      <xdr:nvCxnSpPr>
        <xdr:cNvPr id="369" name="直線コネクタ 368"/>
        <xdr:cNvCxnSpPr/>
      </xdr:nvCxnSpPr>
      <xdr:spPr>
        <a:xfrm flipV="1">
          <a:off x="3098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78</xdr:row>
      <xdr:rowOff>168148</xdr:rowOff>
    </xdr:to>
    <xdr:cxnSp macro="">
      <xdr:nvCxnSpPr>
        <xdr:cNvPr id="372" name="直線コネクタ 371"/>
        <xdr:cNvCxnSpPr/>
      </xdr:nvCxnSpPr>
      <xdr:spPr>
        <a:xfrm flipV="1">
          <a:off x="2209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80</xdr:row>
      <xdr:rowOff>85852</xdr:rowOff>
    </xdr:to>
    <xdr:cxnSp macro="">
      <xdr:nvCxnSpPr>
        <xdr:cNvPr id="375" name="直線コネクタ 374"/>
        <xdr:cNvCxnSpPr/>
      </xdr:nvCxnSpPr>
      <xdr:spPr>
        <a:xfrm flipV="1">
          <a:off x="1320800" y="135412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5" name="円/楕円 38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131590</xdr:rowOff>
    </xdr:from>
    <xdr:ext cx="762000" cy="259045"/>
    <xdr:sp macro="" textlink="">
      <xdr:nvSpPr>
        <xdr:cNvPr id="386" name="公債費該当値テキスト"/>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7" name="円/楕円 386"/>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8" name="テキスト ボックス 387"/>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9" name="円/楕円 388"/>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0" name="テキスト ボックス 389"/>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1" name="円/楕円 390"/>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2" name="テキスト ボックス 391"/>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35052</xdr:rowOff>
    </xdr:from>
    <xdr:to>
      <xdr:col>1</xdr:col>
      <xdr:colOff>676275</xdr:colOff>
      <xdr:row>80</xdr:row>
      <xdr:rowOff>136652</xdr:rowOff>
    </xdr:to>
    <xdr:sp macro="" textlink="">
      <xdr:nvSpPr>
        <xdr:cNvPr id="393" name="円/楕円 392"/>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121429</xdr:rowOff>
    </xdr:from>
    <xdr:ext cx="762000" cy="259045"/>
    <xdr:sp macro="" textlink="">
      <xdr:nvSpPr>
        <xdr:cNvPr id="394" name="テキスト ボックス 393"/>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64.9</a:t>
          </a:r>
          <a:r>
            <a:rPr kumimoji="1" lang="ja-JP" altLang="en-US" sz="1300">
              <a:latin typeface="ＭＳ Ｐゴシック"/>
            </a:rPr>
            <a:t>％と比較すると</a:t>
          </a:r>
          <a:r>
            <a:rPr kumimoji="1" lang="en-US" altLang="ja-JP" sz="1300">
              <a:latin typeface="ＭＳ Ｐゴシック"/>
            </a:rPr>
            <a:t>2.5</a:t>
          </a:r>
          <a:r>
            <a:rPr kumimoji="1" lang="ja-JP" altLang="en-US" sz="1300">
              <a:latin typeface="ＭＳ Ｐゴシック"/>
            </a:rPr>
            <a:t>ポイント減少した。</a:t>
          </a:r>
        </a:p>
        <a:p>
          <a:r>
            <a:rPr kumimoji="1" lang="ja-JP" altLang="en-US" sz="1300">
              <a:latin typeface="ＭＳ Ｐゴシック"/>
            </a:rPr>
            <a:t>　特に、児童福祉費等の扶助費及び特別会計への繰出金は、年々増加傾向にあるため、第</a:t>
          </a:r>
          <a:r>
            <a:rPr kumimoji="1" lang="en-US" altLang="ja-JP" sz="1300">
              <a:latin typeface="ＭＳ Ｐゴシック"/>
            </a:rPr>
            <a:t>3</a:t>
          </a:r>
          <a:r>
            <a:rPr kumimoji="1" lang="ja-JP" altLang="en-US" sz="1300">
              <a:latin typeface="ＭＳ Ｐゴシック"/>
            </a:rPr>
            <a:t>次行財政改革プラン（</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H31</a:t>
          </a:r>
          <a:r>
            <a:rPr kumimoji="1" lang="ja-JP" altLang="en-US" sz="1300">
              <a:latin typeface="ＭＳ Ｐゴシック"/>
            </a:rPr>
            <a:t>）に基づき、全庁的な事務事業の見直しによる歳出削減に取り組む。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76</xdr:row>
      <xdr:rowOff>46989</xdr:rowOff>
    </xdr:to>
    <xdr:cxnSp macro="">
      <xdr:nvCxnSpPr>
        <xdr:cNvPr id="427" name="直線コネクタ 426"/>
        <xdr:cNvCxnSpPr/>
      </xdr:nvCxnSpPr>
      <xdr:spPr>
        <a:xfrm flipV="1">
          <a:off x="15671800" y="12981940"/>
          <a:ext cx="8382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46989</xdr:rowOff>
    </xdr:to>
    <xdr:cxnSp macro="">
      <xdr:nvCxnSpPr>
        <xdr:cNvPr id="430" name="直線コネクタ 429"/>
        <xdr:cNvCxnSpPr/>
      </xdr:nvCxnSpPr>
      <xdr:spPr>
        <a:xfrm>
          <a:off x="14782800" y="129286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69850</xdr:rowOff>
    </xdr:to>
    <xdr:cxnSp macro="">
      <xdr:nvCxnSpPr>
        <xdr:cNvPr id="433" name="直線コネクタ 432"/>
        <xdr:cNvCxnSpPr/>
      </xdr:nvCxnSpPr>
      <xdr:spPr>
        <a:xfrm>
          <a:off x="13893800" y="1289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75</xdr:row>
      <xdr:rowOff>39370</xdr:rowOff>
    </xdr:to>
    <xdr:cxnSp macro="">
      <xdr:nvCxnSpPr>
        <xdr:cNvPr id="436" name="直線コネクタ 435"/>
        <xdr:cNvCxnSpPr/>
      </xdr:nvCxnSpPr>
      <xdr:spPr>
        <a:xfrm>
          <a:off x="13004800" y="12760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6" name="円/楕円 44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8" name="円/楕円 447"/>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82566</xdr:rowOff>
    </xdr:from>
    <xdr:ext cx="736600" cy="259045"/>
    <xdr:sp macro="" textlink="">
      <xdr:nvSpPr>
        <xdr:cNvPr id="449" name="テキスト ボックス 448"/>
        <xdr:cNvSpPr txBox="1"/>
      </xdr:nvSpPr>
      <xdr:spPr>
        <a:xfrm>
          <a:off x="15290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0" name="円/楕円 449"/>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1" name="テキスト ボックス 450"/>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52" name="円/楕円 451"/>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3" name="テキスト ボックス 452"/>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円/楕円 453"/>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島根県吉賀町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161509</xdr:rowOff>
    </xdr:from>
    <xdr:to>
      <xdr:col>4</xdr:col>
      <xdr:colOff>1117600</xdr:colOff>
      <xdr:row>16</xdr:row>
      <xdr:rowOff>170613</xdr:rowOff>
    </xdr:to>
    <xdr:cxnSp macro="">
      <xdr:nvCxnSpPr>
        <xdr:cNvPr id="46" name="直線コネクタ 45"/>
        <xdr:cNvCxnSpPr/>
      </xdr:nvCxnSpPr>
      <xdr:spPr bwMode="auto">
        <a:xfrm flipV="1">
          <a:off x="5003800" y="2952334"/>
          <a:ext cx="647700" cy="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146286</xdr:rowOff>
    </xdr:from>
    <xdr:ext cx="762000" cy="259045"/>
    <xdr:sp macro="" textlink="">
      <xdr:nvSpPr>
        <xdr:cNvPr id="47" name="人口1人当たり決算額の推移平均値テキスト130"/>
        <xdr:cNvSpPr txBox="1"/>
      </xdr:nvSpPr>
      <xdr:spPr>
        <a:xfrm>
          <a:off x="5740400" y="293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170613</xdr:rowOff>
    </xdr:from>
    <xdr:to>
      <xdr:col>4</xdr:col>
      <xdr:colOff>469900</xdr:colOff>
      <xdr:row>17</xdr:row>
      <xdr:rowOff>32630</xdr:rowOff>
    </xdr:to>
    <xdr:cxnSp macro="">
      <xdr:nvCxnSpPr>
        <xdr:cNvPr id="49" name="直線コネクタ 48"/>
        <xdr:cNvCxnSpPr/>
      </xdr:nvCxnSpPr>
      <xdr:spPr bwMode="auto">
        <a:xfrm flipV="1">
          <a:off x="4305300" y="2961438"/>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7661</xdr:rowOff>
    </xdr:from>
    <xdr:to>
      <xdr:col>3</xdr:col>
      <xdr:colOff>904875</xdr:colOff>
      <xdr:row>17</xdr:row>
      <xdr:rowOff>32630</xdr:rowOff>
    </xdr:to>
    <xdr:cxnSp macro="">
      <xdr:nvCxnSpPr>
        <xdr:cNvPr id="52" name="直線コネクタ 51"/>
        <xdr:cNvCxnSpPr/>
      </xdr:nvCxnSpPr>
      <xdr:spPr bwMode="auto">
        <a:xfrm>
          <a:off x="3606800" y="2969936"/>
          <a:ext cx="698500" cy="2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161972</xdr:rowOff>
    </xdr:from>
    <xdr:to>
      <xdr:col>3</xdr:col>
      <xdr:colOff>206375</xdr:colOff>
      <xdr:row>17</xdr:row>
      <xdr:rowOff>7661</xdr:rowOff>
    </xdr:to>
    <xdr:cxnSp macro="">
      <xdr:nvCxnSpPr>
        <xdr:cNvPr id="55" name="直線コネクタ 54"/>
        <xdr:cNvCxnSpPr/>
      </xdr:nvCxnSpPr>
      <xdr:spPr bwMode="auto">
        <a:xfrm>
          <a:off x="2908300" y="2952797"/>
          <a:ext cx="698500" cy="1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110709</xdr:rowOff>
    </xdr:from>
    <xdr:to>
      <xdr:col>5</xdr:col>
      <xdr:colOff>34925</xdr:colOff>
      <xdr:row>17</xdr:row>
      <xdr:rowOff>40859</xdr:rowOff>
    </xdr:to>
    <xdr:sp macro="" textlink="">
      <xdr:nvSpPr>
        <xdr:cNvPr id="65" name="円/楕円 64"/>
        <xdr:cNvSpPr/>
      </xdr:nvSpPr>
      <xdr:spPr bwMode="auto">
        <a:xfrm>
          <a:off x="5600700" y="290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127236</xdr:rowOff>
    </xdr:from>
    <xdr:ext cx="762000" cy="259045"/>
    <xdr:sp macro="" textlink="">
      <xdr:nvSpPr>
        <xdr:cNvPr id="66" name="人口1人当たり決算額の推移該当値テキスト130"/>
        <xdr:cNvSpPr txBox="1"/>
      </xdr:nvSpPr>
      <xdr:spPr>
        <a:xfrm>
          <a:off x="5740400" y="2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172,295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119813</xdr:rowOff>
    </xdr:from>
    <xdr:to>
      <xdr:col>4</xdr:col>
      <xdr:colOff>520700</xdr:colOff>
      <xdr:row>17</xdr:row>
      <xdr:rowOff>49963</xdr:rowOff>
    </xdr:to>
    <xdr:sp macro="" textlink="">
      <xdr:nvSpPr>
        <xdr:cNvPr id="67" name="円/楕円 66"/>
        <xdr:cNvSpPr/>
      </xdr:nvSpPr>
      <xdr:spPr bwMode="auto">
        <a:xfrm>
          <a:off x="4953000" y="291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34740</xdr:rowOff>
    </xdr:from>
    <xdr:ext cx="736600" cy="259045"/>
    <xdr:sp macro="" textlink="">
      <xdr:nvSpPr>
        <xdr:cNvPr id="68" name="テキスト ボックス 67"/>
        <xdr:cNvSpPr txBox="1"/>
      </xdr:nvSpPr>
      <xdr:spPr>
        <a:xfrm>
          <a:off x="4622800" y="299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153280</xdr:rowOff>
    </xdr:from>
    <xdr:to>
      <xdr:col>3</xdr:col>
      <xdr:colOff>955675</xdr:colOff>
      <xdr:row>17</xdr:row>
      <xdr:rowOff>83430</xdr:rowOff>
    </xdr:to>
    <xdr:sp macro="" textlink="">
      <xdr:nvSpPr>
        <xdr:cNvPr id="69" name="円/楕円 68"/>
        <xdr:cNvSpPr/>
      </xdr:nvSpPr>
      <xdr:spPr bwMode="auto">
        <a:xfrm>
          <a:off x="4254500" y="294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93607</xdr:rowOff>
    </xdr:from>
    <xdr:ext cx="762000" cy="259045"/>
    <xdr:sp macro="" textlink="">
      <xdr:nvSpPr>
        <xdr:cNvPr id="70" name="テキスト ボックス 69"/>
        <xdr:cNvSpPr txBox="1"/>
      </xdr:nvSpPr>
      <xdr:spPr>
        <a:xfrm>
          <a:off x="3924300" y="271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128311</xdr:rowOff>
    </xdr:from>
    <xdr:to>
      <xdr:col>3</xdr:col>
      <xdr:colOff>257175</xdr:colOff>
      <xdr:row>17</xdr:row>
      <xdr:rowOff>58461</xdr:rowOff>
    </xdr:to>
    <xdr:sp macro="" textlink="">
      <xdr:nvSpPr>
        <xdr:cNvPr id="71" name="円/楕円 70"/>
        <xdr:cNvSpPr/>
      </xdr:nvSpPr>
      <xdr:spPr bwMode="auto">
        <a:xfrm>
          <a:off x="3556000" y="291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68638</xdr:rowOff>
    </xdr:from>
    <xdr:ext cx="762000" cy="259045"/>
    <xdr:sp macro="" textlink="">
      <xdr:nvSpPr>
        <xdr:cNvPr id="72" name="テキスト ボックス 71"/>
        <xdr:cNvSpPr txBox="1"/>
      </xdr:nvSpPr>
      <xdr:spPr>
        <a:xfrm>
          <a:off x="3225800" y="268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111172</xdr:rowOff>
    </xdr:from>
    <xdr:to>
      <xdr:col>2</xdr:col>
      <xdr:colOff>692150</xdr:colOff>
      <xdr:row>17</xdr:row>
      <xdr:rowOff>41322</xdr:rowOff>
    </xdr:to>
    <xdr:sp macro="" textlink="">
      <xdr:nvSpPr>
        <xdr:cNvPr id="73" name="円/楕円 72"/>
        <xdr:cNvSpPr/>
      </xdr:nvSpPr>
      <xdr:spPr bwMode="auto">
        <a:xfrm>
          <a:off x="2857500" y="290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51499</xdr:rowOff>
    </xdr:from>
    <xdr:ext cx="762000" cy="259045"/>
    <xdr:sp macro="" textlink="">
      <xdr:nvSpPr>
        <xdr:cNvPr id="74" name="テキスト ボックス 73"/>
        <xdr:cNvSpPr txBox="1"/>
      </xdr:nvSpPr>
      <xdr:spPr>
        <a:xfrm>
          <a:off x="2527300" y="26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26177</xdr:rowOff>
    </xdr:from>
    <xdr:to>
      <xdr:col>4</xdr:col>
      <xdr:colOff>1117600</xdr:colOff>
      <xdr:row>36</xdr:row>
      <xdr:rowOff>62840</xdr:rowOff>
    </xdr:to>
    <xdr:cxnSp macro="">
      <xdr:nvCxnSpPr>
        <xdr:cNvPr id="109" name="直線コネクタ 108"/>
        <xdr:cNvCxnSpPr/>
      </xdr:nvCxnSpPr>
      <xdr:spPr bwMode="auto">
        <a:xfrm>
          <a:off x="5003800" y="6979427"/>
          <a:ext cx="647700" cy="3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275013</xdr:rowOff>
    </xdr:from>
    <xdr:to>
      <xdr:col>4</xdr:col>
      <xdr:colOff>469900</xdr:colOff>
      <xdr:row>36</xdr:row>
      <xdr:rowOff>26177</xdr:rowOff>
    </xdr:to>
    <xdr:cxnSp macro="">
      <xdr:nvCxnSpPr>
        <xdr:cNvPr id="112" name="直線コネクタ 111"/>
        <xdr:cNvCxnSpPr/>
      </xdr:nvCxnSpPr>
      <xdr:spPr bwMode="auto">
        <a:xfrm>
          <a:off x="4305300" y="6885363"/>
          <a:ext cx="698500" cy="9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261362</xdr:rowOff>
    </xdr:from>
    <xdr:to>
      <xdr:col>3</xdr:col>
      <xdr:colOff>904875</xdr:colOff>
      <xdr:row>35</xdr:row>
      <xdr:rowOff>275013</xdr:rowOff>
    </xdr:to>
    <xdr:cxnSp macro="">
      <xdr:nvCxnSpPr>
        <xdr:cNvPr id="115" name="直線コネクタ 114"/>
        <xdr:cNvCxnSpPr/>
      </xdr:nvCxnSpPr>
      <xdr:spPr bwMode="auto">
        <a:xfrm>
          <a:off x="3606800" y="6871712"/>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105142</xdr:rowOff>
    </xdr:from>
    <xdr:to>
      <xdr:col>3</xdr:col>
      <xdr:colOff>206375</xdr:colOff>
      <xdr:row>35</xdr:row>
      <xdr:rowOff>261362</xdr:rowOff>
    </xdr:to>
    <xdr:cxnSp macro="">
      <xdr:nvCxnSpPr>
        <xdr:cNvPr id="118" name="直線コネクタ 117"/>
        <xdr:cNvCxnSpPr/>
      </xdr:nvCxnSpPr>
      <xdr:spPr bwMode="auto">
        <a:xfrm>
          <a:off x="2908300" y="6715492"/>
          <a:ext cx="698500" cy="15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12040</xdr:rowOff>
    </xdr:from>
    <xdr:to>
      <xdr:col>5</xdr:col>
      <xdr:colOff>34925</xdr:colOff>
      <xdr:row>36</xdr:row>
      <xdr:rowOff>113640</xdr:rowOff>
    </xdr:to>
    <xdr:sp macro="" textlink="">
      <xdr:nvSpPr>
        <xdr:cNvPr id="128" name="円/楕円 127"/>
        <xdr:cNvSpPr/>
      </xdr:nvSpPr>
      <xdr:spPr bwMode="auto">
        <a:xfrm>
          <a:off x="5600700" y="696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327017</xdr:rowOff>
    </xdr:from>
    <xdr:ext cx="762000" cy="259045"/>
    <xdr:sp macro="" textlink="">
      <xdr:nvSpPr>
        <xdr:cNvPr id="129" name="人口1人当たり決算額の推移該当値テキスト445"/>
        <xdr:cNvSpPr txBox="1"/>
      </xdr:nvSpPr>
      <xdr:spPr>
        <a:xfrm>
          <a:off x="5740400" y="69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318277</xdr:rowOff>
    </xdr:from>
    <xdr:to>
      <xdr:col>4</xdr:col>
      <xdr:colOff>520700</xdr:colOff>
      <xdr:row>36</xdr:row>
      <xdr:rowOff>76977</xdr:rowOff>
    </xdr:to>
    <xdr:sp macro="" textlink="">
      <xdr:nvSpPr>
        <xdr:cNvPr id="130" name="円/楕円 129"/>
        <xdr:cNvSpPr/>
      </xdr:nvSpPr>
      <xdr:spPr bwMode="auto">
        <a:xfrm>
          <a:off x="4953000" y="692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61754</xdr:rowOff>
    </xdr:from>
    <xdr:ext cx="736600" cy="259045"/>
    <xdr:sp macro="" textlink="">
      <xdr:nvSpPr>
        <xdr:cNvPr id="131" name="テキスト ボックス 130"/>
        <xdr:cNvSpPr txBox="1"/>
      </xdr:nvSpPr>
      <xdr:spPr>
        <a:xfrm>
          <a:off x="4622800" y="701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224213</xdr:rowOff>
    </xdr:from>
    <xdr:to>
      <xdr:col>3</xdr:col>
      <xdr:colOff>955675</xdr:colOff>
      <xdr:row>35</xdr:row>
      <xdr:rowOff>325813</xdr:rowOff>
    </xdr:to>
    <xdr:sp macro="" textlink="">
      <xdr:nvSpPr>
        <xdr:cNvPr id="132" name="円/楕円 131"/>
        <xdr:cNvSpPr/>
      </xdr:nvSpPr>
      <xdr:spPr bwMode="auto">
        <a:xfrm>
          <a:off x="4254500" y="683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310590</xdr:rowOff>
    </xdr:from>
    <xdr:ext cx="762000" cy="259045"/>
    <xdr:sp macro="" textlink="">
      <xdr:nvSpPr>
        <xdr:cNvPr id="133" name="テキスト ボックス 132"/>
        <xdr:cNvSpPr txBox="1"/>
      </xdr:nvSpPr>
      <xdr:spPr>
        <a:xfrm>
          <a:off x="3924300" y="6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210562</xdr:rowOff>
    </xdr:from>
    <xdr:to>
      <xdr:col>3</xdr:col>
      <xdr:colOff>257175</xdr:colOff>
      <xdr:row>35</xdr:row>
      <xdr:rowOff>312162</xdr:rowOff>
    </xdr:to>
    <xdr:sp macro="" textlink="">
      <xdr:nvSpPr>
        <xdr:cNvPr id="134" name="円/楕円 133"/>
        <xdr:cNvSpPr/>
      </xdr:nvSpPr>
      <xdr:spPr bwMode="auto">
        <a:xfrm>
          <a:off x="3556000" y="682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296939</xdr:rowOff>
    </xdr:from>
    <xdr:ext cx="762000" cy="259045"/>
    <xdr:sp macro="" textlink="">
      <xdr:nvSpPr>
        <xdr:cNvPr id="135" name="テキスト ボックス 134"/>
        <xdr:cNvSpPr txBox="1"/>
      </xdr:nvSpPr>
      <xdr:spPr>
        <a:xfrm>
          <a:off x="3225800" y="690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54342</xdr:rowOff>
    </xdr:from>
    <xdr:to>
      <xdr:col>2</xdr:col>
      <xdr:colOff>692150</xdr:colOff>
      <xdr:row>35</xdr:row>
      <xdr:rowOff>155942</xdr:rowOff>
    </xdr:to>
    <xdr:sp macro="" textlink="">
      <xdr:nvSpPr>
        <xdr:cNvPr id="136" name="円/楕円 135"/>
        <xdr:cNvSpPr/>
      </xdr:nvSpPr>
      <xdr:spPr bwMode="auto">
        <a:xfrm>
          <a:off x="2857500" y="666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166119</xdr:rowOff>
    </xdr:from>
    <xdr:ext cx="762000" cy="259045"/>
    <xdr:sp macro="" textlink="">
      <xdr:nvSpPr>
        <xdr:cNvPr id="137" name="テキスト ボックス 136"/>
        <xdr:cNvSpPr txBox="1"/>
      </xdr:nvSpPr>
      <xdr:spPr>
        <a:xfrm>
          <a:off x="2527300" y="64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22344</xdr:rowOff>
    </xdr:from>
    <xdr:to>
      <xdr:col>6</xdr:col>
      <xdr:colOff>511175</xdr:colOff>
      <xdr:row>35</xdr:row>
      <xdr:rowOff>24722</xdr:rowOff>
    </xdr:to>
    <xdr:cxnSp macro="">
      <xdr:nvCxnSpPr>
        <xdr:cNvPr id="61" name="直線コネクタ 60"/>
        <xdr:cNvCxnSpPr/>
      </xdr:nvCxnSpPr>
      <xdr:spPr>
        <a:xfrm flipV="1">
          <a:off x="3797300" y="6023094"/>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24722</xdr:rowOff>
    </xdr:from>
    <xdr:to>
      <xdr:col>5</xdr:col>
      <xdr:colOff>358775</xdr:colOff>
      <xdr:row>35</xdr:row>
      <xdr:rowOff>61907</xdr:rowOff>
    </xdr:to>
    <xdr:cxnSp macro="">
      <xdr:nvCxnSpPr>
        <xdr:cNvPr id="64" name="直線コネクタ 63"/>
        <xdr:cNvCxnSpPr/>
      </xdr:nvCxnSpPr>
      <xdr:spPr>
        <a:xfrm flipV="1">
          <a:off x="2908300" y="6025472"/>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39946</xdr:rowOff>
    </xdr:from>
    <xdr:to>
      <xdr:col>4</xdr:col>
      <xdr:colOff>155575</xdr:colOff>
      <xdr:row>35</xdr:row>
      <xdr:rowOff>61907</xdr:rowOff>
    </xdr:to>
    <xdr:cxnSp macro="">
      <xdr:nvCxnSpPr>
        <xdr:cNvPr id="67" name="直線コネクタ 66"/>
        <xdr:cNvCxnSpPr/>
      </xdr:nvCxnSpPr>
      <xdr:spPr>
        <a:xfrm>
          <a:off x="2019300" y="6040696"/>
          <a:ext cx="8890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21437</xdr:rowOff>
    </xdr:from>
    <xdr:to>
      <xdr:col>2</xdr:col>
      <xdr:colOff>638175</xdr:colOff>
      <xdr:row>35</xdr:row>
      <xdr:rowOff>39946</xdr:rowOff>
    </xdr:to>
    <xdr:cxnSp macro="">
      <xdr:nvCxnSpPr>
        <xdr:cNvPr id="70" name="直線コネクタ 69"/>
        <xdr:cNvCxnSpPr/>
      </xdr:nvCxnSpPr>
      <xdr:spPr>
        <a:xfrm>
          <a:off x="1130300" y="6022187"/>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142994</xdr:rowOff>
    </xdr:from>
    <xdr:to>
      <xdr:col>6</xdr:col>
      <xdr:colOff>561975</xdr:colOff>
      <xdr:row>35</xdr:row>
      <xdr:rowOff>73144</xdr:rowOff>
    </xdr:to>
    <xdr:sp macro="" textlink="">
      <xdr:nvSpPr>
        <xdr:cNvPr id="80" name="円/楕円 79"/>
        <xdr:cNvSpPr/>
      </xdr:nvSpPr>
      <xdr:spPr>
        <a:xfrm>
          <a:off x="4584700" y="5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165871</xdr:rowOff>
    </xdr:from>
    <xdr:ext cx="599010" cy="259045"/>
    <xdr:sp macro="" textlink="">
      <xdr:nvSpPr>
        <xdr:cNvPr id="81" name="人件費該当値テキスト"/>
        <xdr:cNvSpPr txBox="1"/>
      </xdr:nvSpPr>
      <xdr:spPr>
        <a:xfrm>
          <a:off x="4686300" y="58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145372</xdr:rowOff>
    </xdr:from>
    <xdr:to>
      <xdr:col>5</xdr:col>
      <xdr:colOff>409575</xdr:colOff>
      <xdr:row>35</xdr:row>
      <xdr:rowOff>75522</xdr:rowOff>
    </xdr:to>
    <xdr:sp macro="" textlink="">
      <xdr:nvSpPr>
        <xdr:cNvPr id="82" name="円/楕円 81"/>
        <xdr:cNvSpPr/>
      </xdr:nvSpPr>
      <xdr:spPr>
        <a:xfrm>
          <a:off x="3746500" y="59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92049</xdr:rowOff>
    </xdr:from>
    <xdr:ext cx="599010" cy="259045"/>
    <xdr:sp macro="" textlink="">
      <xdr:nvSpPr>
        <xdr:cNvPr id="83" name="テキスト ボックス 82"/>
        <xdr:cNvSpPr txBox="1"/>
      </xdr:nvSpPr>
      <xdr:spPr>
        <a:xfrm>
          <a:off x="3497794" y="574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11107</xdr:rowOff>
    </xdr:from>
    <xdr:to>
      <xdr:col>4</xdr:col>
      <xdr:colOff>206375</xdr:colOff>
      <xdr:row>35</xdr:row>
      <xdr:rowOff>112707</xdr:rowOff>
    </xdr:to>
    <xdr:sp macro="" textlink="">
      <xdr:nvSpPr>
        <xdr:cNvPr id="84" name="円/楕円 83"/>
        <xdr:cNvSpPr/>
      </xdr:nvSpPr>
      <xdr:spPr>
        <a:xfrm>
          <a:off x="2857500" y="60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129234</xdr:rowOff>
    </xdr:from>
    <xdr:ext cx="599010" cy="259045"/>
    <xdr:sp macro="" textlink="">
      <xdr:nvSpPr>
        <xdr:cNvPr id="85" name="テキスト ボックス 84"/>
        <xdr:cNvSpPr txBox="1"/>
      </xdr:nvSpPr>
      <xdr:spPr>
        <a:xfrm>
          <a:off x="2608794" y="578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160596</xdr:rowOff>
    </xdr:from>
    <xdr:to>
      <xdr:col>3</xdr:col>
      <xdr:colOff>3175</xdr:colOff>
      <xdr:row>35</xdr:row>
      <xdr:rowOff>90746</xdr:rowOff>
    </xdr:to>
    <xdr:sp macro="" textlink="">
      <xdr:nvSpPr>
        <xdr:cNvPr id="86" name="円/楕円 85"/>
        <xdr:cNvSpPr/>
      </xdr:nvSpPr>
      <xdr:spPr>
        <a:xfrm>
          <a:off x="1968500" y="59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107273</xdr:rowOff>
    </xdr:from>
    <xdr:ext cx="599010" cy="259045"/>
    <xdr:sp macro="" textlink="">
      <xdr:nvSpPr>
        <xdr:cNvPr id="87" name="テキスト ボックス 86"/>
        <xdr:cNvSpPr txBox="1"/>
      </xdr:nvSpPr>
      <xdr:spPr>
        <a:xfrm>
          <a:off x="1719794" y="576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142087</xdr:rowOff>
    </xdr:from>
    <xdr:to>
      <xdr:col>1</xdr:col>
      <xdr:colOff>485775</xdr:colOff>
      <xdr:row>35</xdr:row>
      <xdr:rowOff>72237</xdr:rowOff>
    </xdr:to>
    <xdr:sp macro="" textlink="">
      <xdr:nvSpPr>
        <xdr:cNvPr id="88" name="円/楕円 87"/>
        <xdr:cNvSpPr/>
      </xdr:nvSpPr>
      <xdr:spPr>
        <a:xfrm>
          <a:off x="1079500" y="59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88764</xdr:rowOff>
    </xdr:from>
    <xdr:ext cx="599010" cy="259045"/>
    <xdr:sp macro="" textlink="">
      <xdr:nvSpPr>
        <xdr:cNvPr id="89" name="テキスト ボックス 88"/>
        <xdr:cNvSpPr txBox="1"/>
      </xdr:nvSpPr>
      <xdr:spPr>
        <a:xfrm>
          <a:off x="830794" y="574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33256</xdr:rowOff>
    </xdr:from>
    <xdr:to>
      <xdr:col>6</xdr:col>
      <xdr:colOff>511175</xdr:colOff>
      <xdr:row>56</xdr:row>
      <xdr:rowOff>106340</xdr:rowOff>
    </xdr:to>
    <xdr:cxnSp macro="">
      <xdr:nvCxnSpPr>
        <xdr:cNvPr id="119" name="直線コネクタ 118"/>
        <xdr:cNvCxnSpPr/>
      </xdr:nvCxnSpPr>
      <xdr:spPr>
        <a:xfrm flipV="1">
          <a:off x="3797300" y="9634456"/>
          <a:ext cx="8382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106340</xdr:rowOff>
    </xdr:from>
    <xdr:to>
      <xdr:col>5</xdr:col>
      <xdr:colOff>358775</xdr:colOff>
      <xdr:row>57</xdr:row>
      <xdr:rowOff>61244</xdr:rowOff>
    </xdr:to>
    <xdr:cxnSp macro="">
      <xdr:nvCxnSpPr>
        <xdr:cNvPr id="122" name="直線コネクタ 121"/>
        <xdr:cNvCxnSpPr/>
      </xdr:nvCxnSpPr>
      <xdr:spPr>
        <a:xfrm flipV="1">
          <a:off x="2908300" y="9707540"/>
          <a:ext cx="889000" cy="1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61244</xdr:rowOff>
    </xdr:from>
    <xdr:to>
      <xdr:col>4</xdr:col>
      <xdr:colOff>155575</xdr:colOff>
      <xdr:row>58</xdr:row>
      <xdr:rowOff>6403</xdr:rowOff>
    </xdr:to>
    <xdr:cxnSp macro="">
      <xdr:nvCxnSpPr>
        <xdr:cNvPr id="125" name="直線コネクタ 124"/>
        <xdr:cNvCxnSpPr/>
      </xdr:nvCxnSpPr>
      <xdr:spPr>
        <a:xfrm flipV="1">
          <a:off x="2019300" y="9833894"/>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79700</xdr:rowOff>
    </xdr:from>
    <xdr:to>
      <xdr:col>2</xdr:col>
      <xdr:colOff>638175</xdr:colOff>
      <xdr:row>58</xdr:row>
      <xdr:rowOff>6403</xdr:rowOff>
    </xdr:to>
    <xdr:cxnSp macro="">
      <xdr:nvCxnSpPr>
        <xdr:cNvPr id="128" name="直線コネクタ 127"/>
        <xdr:cNvCxnSpPr/>
      </xdr:nvCxnSpPr>
      <xdr:spPr>
        <a:xfrm>
          <a:off x="1130300" y="9852350"/>
          <a:ext cx="889000" cy="9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153906</xdr:rowOff>
    </xdr:from>
    <xdr:to>
      <xdr:col>6</xdr:col>
      <xdr:colOff>561975</xdr:colOff>
      <xdr:row>56</xdr:row>
      <xdr:rowOff>84056</xdr:rowOff>
    </xdr:to>
    <xdr:sp macro="" textlink="">
      <xdr:nvSpPr>
        <xdr:cNvPr id="138" name="円/楕円 137"/>
        <xdr:cNvSpPr/>
      </xdr:nvSpPr>
      <xdr:spPr>
        <a:xfrm>
          <a:off x="4584700" y="9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132333</xdr:rowOff>
    </xdr:from>
    <xdr:ext cx="599010" cy="259045"/>
    <xdr:sp macro="" textlink="">
      <xdr:nvSpPr>
        <xdr:cNvPr id="139" name="物件費該当値テキスト"/>
        <xdr:cNvSpPr txBox="1"/>
      </xdr:nvSpPr>
      <xdr:spPr>
        <a:xfrm>
          <a:off x="4686300" y="95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55540</xdr:rowOff>
    </xdr:from>
    <xdr:to>
      <xdr:col>5</xdr:col>
      <xdr:colOff>409575</xdr:colOff>
      <xdr:row>56</xdr:row>
      <xdr:rowOff>157140</xdr:rowOff>
    </xdr:to>
    <xdr:sp macro="" textlink="">
      <xdr:nvSpPr>
        <xdr:cNvPr id="140" name="円/楕円 139"/>
        <xdr:cNvSpPr/>
      </xdr:nvSpPr>
      <xdr:spPr>
        <a:xfrm>
          <a:off x="3746500" y="96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148267</xdr:rowOff>
    </xdr:from>
    <xdr:ext cx="599010" cy="259045"/>
    <xdr:sp macro="" textlink="">
      <xdr:nvSpPr>
        <xdr:cNvPr id="141" name="テキスト ボックス 140"/>
        <xdr:cNvSpPr txBox="1"/>
      </xdr:nvSpPr>
      <xdr:spPr>
        <a:xfrm>
          <a:off x="3497794" y="974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10444</xdr:rowOff>
    </xdr:from>
    <xdr:to>
      <xdr:col>4</xdr:col>
      <xdr:colOff>206375</xdr:colOff>
      <xdr:row>57</xdr:row>
      <xdr:rowOff>112044</xdr:rowOff>
    </xdr:to>
    <xdr:sp macro="" textlink="">
      <xdr:nvSpPr>
        <xdr:cNvPr id="142" name="円/楕円 141"/>
        <xdr:cNvSpPr/>
      </xdr:nvSpPr>
      <xdr:spPr>
        <a:xfrm>
          <a:off x="2857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103171</xdr:rowOff>
    </xdr:from>
    <xdr:ext cx="534377" cy="259045"/>
    <xdr:sp macro="" textlink="">
      <xdr:nvSpPr>
        <xdr:cNvPr id="143" name="テキスト ボックス 142"/>
        <xdr:cNvSpPr txBox="1"/>
      </xdr:nvSpPr>
      <xdr:spPr>
        <a:xfrm>
          <a:off x="2641111" y="98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127053</xdr:rowOff>
    </xdr:from>
    <xdr:to>
      <xdr:col>3</xdr:col>
      <xdr:colOff>3175</xdr:colOff>
      <xdr:row>58</xdr:row>
      <xdr:rowOff>57203</xdr:rowOff>
    </xdr:to>
    <xdr:sp macro="" textlink="">
      <xdr:nvSpPr>
        <xdr:cNvPr id="144" name="円/楕円 143"/>
        <xdr:cNvSpPr/>
      </xdr:nvSpPr>
      <xdr:spPr>
        <a:xfrm>
          <a:off x="1968500" y="98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48330</xdr:rowOff>
    </xdr:from>
    <xdr:ext cx="534377" cy="259045"/>
    <xdr:sp macro="" textlink="">
      <xdr:nvSpPr>
        <xdr:cNvPr id="145" name="テキスト ボックス 144"/>
        <xdr:cNvSpPr txBox="1"/>
      </xdr:nvSpPr>
      <xdr:spPr>
        <a:xfrm>
          <a:off x="1752111" y="99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28900</xdr:rowOff>
    </xdr:from>
    <xdr:to>
      <xdr:col>1</xdr:col>
      <xdr:colOff>485775</xdr:colOff>
      <xdr:row>57</xdr:row>
      <xdr:rowOff>130500</xdr:rowOff>
    </xdr:to>
    <xdr:sp macro="" textlink="">
      <xdr:nvSpPr>
        <xdr:cNvPr id="146" name="円/楕円 145"/>
        <xdr:cNvSpPr/>
      </xdr:nvSpPr>
      <xdr:spPr>
        <a:xfrm>
          <a:off x="1079500" y="98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121627</xdr:rowOff>
    </xdr:from>
    <xdr:ext cx="534377" cy="259045"/>
    <xdr:sp macro="" textlink="">
      <xdr:nvSpPr>
        <xdr:cNvPr id="147" name="テキスト ボックス 146"/>
        <xdr:cNvSpPr txBox="1"/>
      </xdr:nvSpPr>
      <xdr:spPr>
        <a:xfrm>
          <a:off x="863111" y="98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60833</xdr:rowOff>
    </xdr:from>
    <xdr:to>
      <xdr:col>6</xdr:col>
      <xdr:colOff>511175</xdr:colOff>
      <xdr:row>76</xdr:row>
      <xdr:rowOff>167475</xdr:rowOff>
    </xdr:to>
    <xdr:cxnSp macro="">
      <xdr:nvCxnSpPr>
        <xdr:cNvPr id="176" name="直線コネクタ 175"/>
        <xdr:cNvCxnSpPr/>
      </xdr:nvCxnSpPr>
      <xdr:spPr>
        <a:xfrm flipV="1">
          <a:off x="3797300" y="13091033"/>
          <a:ext cx="8382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167475</xdr:rowOff>
    </xdr:from>
    <xdr:to>
      <xdr:col>5</xdr:col>
      <xdr:colOff>358775</xdr:colOff>
      <xdr:row>77</xdr:row>
      <xdr:rowOff>150216</xdr:rowOff>
    </xdr:to>
    <xdr:cxnSp macro="">
      <xdr:nvCxnSpPr>
        <xdr:cNvPr id="179" name="直線コネクタ 178"/>
        <xdr:cNvCxnSpPr/>
      </xdr:nvCxnSpPr>
      <xdr:spPr>
        <a:xfrm flipV="1">
          <a:off x="2908300" y="13197675"/>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38925</xdr:rowOff>
    </xdr:from>
    <xdr:to>
      <xdr:col>4</xdr:col>
      <xdr:colOff>155575</xdr:colOff>
      <xdr:row>77</xdr:row>
      <xdr:rowOff>150216</xdr:rowOff>
    </xdr:to>
    <xdr:cxnSp macro="">
      <xdr:nvCxnSpPr>
        <xdr:cNvPr id="182" name="直線コネクタ 181"/>
        <xdr:cNvCxnSpPr/>
      </xdr:nvCxnSpPr>
      <xdr:spPr>
        <a:xfrm>
          <a:off x="2019300" y="13240575"/>
          <a:ext cx="889000" cy="1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38925</xdr:rowOff>
    </xdr:from>
    <xdr:to>
      <xdr:col>2</xdr:col>
      <xdr:colOff>638175</xdr:colOff>
      <xdr:row>77</xdr:row>
      <xdr:rowOff>166446</xdr:rowOff>
    </xdr:to>
    <xdr:cxnSp macro="">
      <xdr:nvCxnSpPr>
        <xdr:cNvPr id="185" name="直線コネクタ 184"/>
        <xdr:cNvCxnSpPr/>
      </xdr:nvCxnSpPr>
      <xdr:spPr>
        <a:xfrm flipV="1">
          <a:off x="1130300" y="13240575"/>
          <a:ext cx="889000" cy="1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10033</xdr:rowOff>
    </xdr:from>
    <xdr:to>
      <xdr:col>6</xdr:col>
      <xdr:colOff>561975</xdr:colOff>
      <xdr:row>76</xdr:row>
      <xdr:rowOff>111633</xdr:rowOff>
    </xdr:to>
    <xdr:sp macro="" textlink="">
      <xdr:nvSpPr>
        <xdr:cNvPr id="195" name="円/楕円 194"/>
        <xdr:cNvSpPr/>
      </xdr:nvSpPr>
      <xdr:spPr>
        <a:xfrm>
          <a:off x="45847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159910</xdr:rowOff>
    </xdr:from>
    <xdr:ext cx="534377" cy="259045"/>
    <xdr:sp macro="" textlink="">
      <xdr:nvSpPr>
        <xdr:cNvPr id="196" name="維持補修費該当値テキスト"/>
        <xdr:cNvSpPr txBox="1"/>
      </xdr:nvSpPr>
      <xdr:spPr>
        <a:xfrm>
          <a:off x="4686300" y="13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116675</xdr:rowOff>
    </xdr:from>
    <xdr:to>
      <xdr:col>5</xdr:col>
      <xdr:colOff>409575</xdr:colOff>
      <xdr:row>77</xdr:row>
      <xdr:rowOff>46825</xdr:rowOff>
    </xdr:to>
    <xdr:sp macro="" textlink="">
      <xdr:nvSpPr>
        <xdr:cNvPr id="197" name="円/楕円 196"/>
        <xdr:cNvSpPr/>
      </xdr:nvSpPr>
      <xdr:spPr>
        <a:xfrm>
          <a:off x="3746500" y="131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37952</xdr:rowOff>
    </xdr:from>
    <xdr:ext cx="534377" cy="259045"/>
    <xdr:sp macro="" textlink="">
      <xdr:nvSpPr>
        <xdr:cNvPr id="198" name="テキスト ボックス 197"/>
        <xdr:cNvSpPr txBox="1"/>
      </xdr:nvSpPr>
      <xdr:spPr>
        <a:xfrm>
          <a:off x="3530111" y="132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99416</xdr:rowOff>
    </xdr:from>
    <xdr:to>
      <xdr:col>4</xdr:col>
      <xdr:colOff>206375</xdr:colOff>
      <xdr:row>78</xdr:row>
      <xdr:rowOff>29566</xdr:rowOff>
    </xdr:to>
    <xdr:sp macro="" textlink="">
      <xdr:nvSpPr>
        <xdr:cNvPr id="199" name="円/楕円 198"/>
        <xdr:cNvSpPr/>
      </xdr:nvSpPr>
      <xdr:spPr>
        <a:xfrm>
          <a:off x="2857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20693</xdr:rowOff>
    </xdr:from>
    <xdr:ext cx="469744" cy="259045"/>
    <xdr:sp macro="" textlink="">
      <xdr:nvSpPr>
        <xdr:cNvPr id="200" name="テキスト ボックス 199"/>
        <xdr:cNvSpPr txBox="1"/>
      </xdr:nvSpPr>
      <xdr:spPr>
        <a:xfrm>
          <a:off x="2673427"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159575</xdr:rowOff>
    </xdr:from>
    <xdr:to>
      <xdr:col>3</xdr:col>
      <xdr:colOff>3175</xdr:colOff>
      <xdr:row>77</xdr:row>
      <xdr:rowOff>89725</xdr:rowOff>
    </xdr:to>
    <xdr:sp macro="" textlink="">
      <xdr:nvSpPr>
        <xdr:cNvPr id="201" name="円/楕円 200"/>
        <xdr:cNvSpPr/>
      </xdr:nvSpPr>
      <xdr:spPr>
        <a:xfrm>
          <a:off x="1968500" y="131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80852</xdr:rowOff>
    </xdr:from>
    <xdr:ext cx="469744" cy="259045"/>
    <xdr:sp macro="" textlink="">
      <xdr:nvSpPr>
        <xdr:cNvPr id="202" name="テキスト ボックス 201"/>
        <xdr:cNvSpPr txBox="1"/>
      </xdr:nvSpPr>
      <xdr:spPr>
        <a:xfrm>
          <a:off x="1784427" y="132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115646</xdr:rowOff>
    </xdr:from>
    <xdr:to>
      <xdr:col>1</xdr:col>
      <xdr:colOff>485775</xdr:colOff>
      <xdr:row>78</xdr:row>
      <xdr:rowOff>45796</xdr:rowOff>
    </xdr:to>
    <xdr:sp macro="" textlink="">
      <xdr:nvSpPr>
        <xdr:cNvPr id="203" name="円/楕円 202"/>
        <xdr:cNvSpPr/>
      </xdr:nvSpPr>
      <xdr:spPr>
        <a:xfrm>
          <a:off x="1079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36923</xdr:rowOff>
    </xdr:from>
    <xdr:ext cx="469744" cy="259045"/>
    <xdr:sp macro="" textlink="">
      <xdr:nvSpPr>
        <xdr:cNvPr id="204" name="テキスト ボックス 203"/>
        <xdr:cNvSpPr txBox="1"/>
      </xdr:nvSpPr>
      <xdr:spPr>
        <a:xfrm>
          <a:off x="895427" y="134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164712</xdr:rowOff>
    </xdr:from>
    <xdr:to>
      <xdr:col>6</xdr:col>
      <xdr:colOff>511175</xdr:colOff>
      <xdr:row>91</xdr:row>
      <xdr:rowOff>89770</xdr:rowOff>
    </xdr:to>
    <xdr:cxnSp macro="">
      <xdr:nvCxnSpPr>
        <xdr:cNvPr id="234" name="直線コネクタ 233"/>
        <xdr:cNvCxnSpPr/>
      </xdr:nvCxnSpPr>
      <xdr:spPr>
        <a:xfrm flipV="1">
          <a:off x="3797300" y="15595212"/>
          <a:ext cx="8382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89770</xdr:rowOff>
    </xdr:from>
    <xdr:to>
      <xdr:col>5</xdr:col>
      <xdr:colOff>358775</xdr:colOff>
      <xdr:row>93</xdr:row>
      <xdr:rowOff>47307</xdr:rowOff>
    </xdr:to>
    <xdr:cxnSp macro="">
      <xdr:nvCxnSpPr>
        <xdr:cNvPr id="237" name="直線コネクタ 236"/>
        <xdr:cNvCxnSpPr/>
      </xdr:nvCxnSpPr>
      <xdr:spPr>
        <a:xfrm flipV="1">
          <a:off x="2908300" y="15691720"/>
          <a:ext cx="889000" cy="30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47307</xdr:rowOff>
    </xdr:from>
    <xdr:to>
      <xdr:col>4</xdr:col>
      <xdr:colOff>155575</xdr:colOff>
      <xdr:row>93</xdr:row>
      <xdr:rowOff>51233</xdr:rowOff>
    </xdr:to>
    <xdr:cxnSp macro="">
      <xdr:nvCxnSpPr>
        <xdr:cNvPr id="240" name="直線コネクタ 239"/>
        <xdr:cNvCxnSpPr/>
      </xdr:nvCxnSpPr>
      <xdr:spPr>
        <a:xfrm flipV="1">
          <a:off x="2019300" y="15992157"/>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128975</xdr:rowOff>
    </xdr:from>
    <xdr:to>
      <xdr:col>2</xdr:col>
      <xdr:colOff>638175</xdr:colOff>
      <xdr:row>93</xdr:row>
      <xdr:rowOff>51233</xdr:rowOff>
    </xdr:to>
    <xdr:cxnSp macro="">
      <xdr:nvCxnSpPr>
        <xdr:cNvPr id="243" name="直線コネクタ 242"/>
        <xdr:cNvCxnSpPr/>
      </xdr:nvCxnSpPr>
      <xdr:spPr>
        <a:xfrm>
          <a:off x="1130300" y="15902375"/>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113912</xdr:rowOff>
    </xdr:from>
    <xdr:to>
      <xdr:col>6</xdr:col>
      <xdr:colOff>561975</xdr:colOff>
      <xdr:row>91</xdr:row>
      <xdr:rowOff>44062</xdr:rowOff>
    </xdr:to>
    <xdr:sp macro="" textlink="">
      <xdr:nvSpPr>
        <xdr:cNvPr id="253" name="円/楕円 252"/>
        <xdr:cNvSpPr/>
      </xdr:nvSpPr>
      <xdr:spPr>
        <a:xfrm>
          <a:off x="4584700" y="155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46670</xdr:rowOff>
    </xdr:from>
    <xdr:ext cx="599010" cy="259045"/>
    <xdr:sp macro="" textlink="">
      <xdr:nvSpPr>
        <xdr:cNvPr id="254" name="扶助費該当値テキスト"/>
        <xdr:cNvSpPr txBox="1"/>
      </xdr:nvSpPr>
      <xdr:spPr>
        <a:xfrm>
          <a:off x="4686300" y="154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114,687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38970</xdr:rowOff>
    </xdr:from>
    <xdr:to>
      <xdr:col>5</xdr:col>
      <xdr:colOff>409575</xdr:colOff>
      <xdr:row>91</xdr:row>
      <xdr:rowOff>140570</xdr:rowOff>
    </xdr:to>
    <xdr:sp macro="" textlink="">
      <xdr:nvSpPr>
        <xdr:cNvPr id="255" name="円/楕円 254"/>
        <xdr:cNvSpPr/>
      </xdr:nvSpPr>
      <xdr:spPr>
        <a:xfrm>
          <a:off x="3746500" y="156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157097</xdr:rowOff>
    </xdr:from>
    <xdr:ext cx="599010" cy="259045"/>
    <xdr:sp macro="" textlink="">
      <xdr:nvSpPr>
        <xdr:cNvPr id="256" name="テキスト ボックス 255"/>
        <xdr:cNvSpPr txBox="1"/>
      </xdr:nvSpPr>
      <xdr:spPr>
        <a:xfrm>
          <a:off x="3497794" y="154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167957</xdr:rowOff>
    </xdr:from>
    <xdr:to>
      <xdr:col>4</xdr:col>
      <xdr:colOff>206375</xdr:colOff>
      <xdr:row>93</xdr:row>
      <xdr:rowOff>98107</xdr:rowOff>
    </xdr:to>
    <xdr:sp macro="" textlink="">
      <xdr:nvSpPr>
        <xdr:cNvPr id="257" name="円/楕円 256"/>
        <xdr:cNvSpPr/>
      </xdr:nvSpPr>
      <xdr:spPr>
        <a:xfrm>
          <a:off x="2857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114634</xdr:rowOff>
    </xdr:from>
    <xdr:ext cx="534377" cy="259045"/>
    <xdr:sp macro="" textlink="">
      <xdr:nvSpPr>
        <xdr:cNvPr id="258" name="テキスト ボックス 257"/>
        <xdr:cNvSpPr txBox="1"/>
      </xdr:nvSpPr>
      <xdr:spPr>
        <a:xfrm>
          <a:off x="2641111" y="15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433</xdr:rowOff>
    </xdr:from>
    <xdr:to>
      <xdr:col>3</xdr:col>
      <xdr:colOff>3175</xdr:colOff>
      <xdr:row>93</xdr:row>
      <xdr:rowOff>102033</xdr:rowOff>
    </xdr:to>
    <xdr:sp macro="" textlink="">
      <xdr:nvSpPr>
        <xdr:cNvPr id="259" name="円/楕円 258"/>
        <xdr:cNvSpPr/>
      </xdr:nvSpPr>
      <xdr:spPr>
        <a:xfrm>
          <a:off x="1968500" y="15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118560</xdr:rowOff>
    </xdr:from>
    <xdr:ext cx="534377" cy="259045"/>
    <xdr:sp macro="" textlink="">
      <xdr:nvSpPr>
        <xdr:cNvPr id="260" name="テキスト ボックス 259"/>
        <xdr:cNvSpPr txBox="1"/>
      </xdr:nvSpPr>
      <xdr:spPr>
        <a:xfrm>
          <a:off x="1752111" y="157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78175</xdr:rowOff>
    </xdr:from>
    <xdr:to>
      <xdr:col>1</xdr:col>
      <xdr:colOff>485775</xdr:colOff>
      <xdr:row>93</xdr:row>
      <xdr:rowOff>8325</xdr:rowOff>
    </xdr:to>
    <xdr:sp macro="" textlink="">
      <xdr:nvSpPr>
        <xdr:cNvPr id="261" name="円/楕円 260"/>
        <xdr:cNvSpPr/>
      </xdr:nvSpPr>
      <xdr:spPr>
        <a:xfrm>
          <a:off x="1079500" y="158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24852</xdr:rowOff>
    </xdr:from>
    <xdr:ext cx="534377" cy="259045"/>
    <xdr:sp macro="" textlink="">
      <xdr:nvSpPr>
        <xdr:cNvPr id="262" name="テキスト ボックス 261"/>
        <xdr:cNvSpPr txBox="1"/>
      </xdr:nvSpPr>
      <xdr:spPr>
        <a:xfrm>
          <a:off x="863111" y="156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20129</xdr:rowOff>
    </xdr:from>
    <xdr:to>
      <xdr:col>15</xdr:col>
      <xdr:colOff>180975</xdr:colOff>
      <xdr:row>36</xdr:row>
      <xdr:rowOff>70598</xdr:rowOff>
    </xdr:to>
    <xdr:cxnSp macro="">
      <xdr:nvCxnSpPr>
        <xdr:cNvPr id="293" name="直線コネクタ 292"/>
        <xdr:cNvCxnSpPr/>
      </xdr:nvCxnSpPr>
      <xdr:spPr>
        <a:xfrm flipV="1">
          <a:off x="9639300" y="6192329"/>
          <a:ext cx="8382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70598</xdr:rowOff>
    </xdr:from>
    <xdr:to>
      <xdr:col>14</xdr:col>
      <xdr:colOff>28575</xdr:colOff>
      <xdr:row>36</xdr:row>
      <xdr:rowOff>140170</xdr:rowOff>
    </xdr:to>
    <xdr:cxnSp macro="">
      <xdr:nvCxnSpPr>
        <xdr:cNvPr id="296" name="直線コネクタ 295"/>
        <xdr:cNvCxnSpPr/>
      </xdr:nvCxnSpPr>
      <xdr:spPr>
        <a:xfrm flipV="1">
          <a:off x="8750300" y="6242798"/>
          <a:ext cx="889000" cy="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140170</xdr:rowOff>
    </xdr:from>
    <xdr:to>
      <xdr:col>12</xdr:col>
      <xdr:colOff>511175</xdr:colOff>
      <xdr:row>37</xdr:row>
      <xdr:rowOff>12657</xdr:rowOff>
    </xdr:to>
    <xdr:cxnSp macro="">
      <xdr:nvCxnSpPr>
        <xdr:cNvPr id="299" name="直線コネクタ 298"/>
        <xdr:cNvCxnSpPr/>
      </xdr:nvCxnSpPr>
      <xdr:spPr>
        <a:xfrm flipV="1">
          <a:off x="7861300" y="6312370"/>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12657</xdr:rowOff>
    </xdr:from>
    <xdr:to>
      <xdr:col>11</xdr:col>
      <xdr:colOff>307975</xdr:colOff>
      <xdr:row>37</xdr:row>
      <xdr:rowOff>43962</xdr:rowOff>
    </xdr:to>
    <xdr:cxnSp macro="">
      <xdr:nvCxnSpPr>
        <xdr:cNvPr id="302" name="直線コネクタ 301"/>
        <xdr:cNvCxnSpPr/>
      </xdr:nvCxnSpPr>
      <xdr:spPr>
        <a:xfrm flipV="1">
          <a:off x="6972300" y="6356307"/>
          <a:ext cx="8890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140779</xdr:rowOff>
    </xdr:from>
    <xdr:to>
      <xdr:col>15</xdr:col>
      <xdr:colOff>231775</xdr:colOff>
      <xdr:row>36</xdr:row>
      <xdr:rowOff>70929</xdr:rowOff>
    </xdr:to>
    <xdr:sp macro="" textlink="">
      <xdr:nvSpPr>
        <xdr:cNvPr id="312" name="円/楕円 311"/>
        <xdr:cNvSpPr/>
      </xdr:nvSpPr>
      <xdr:spPr>
        <a:xfrm>
          <a:off x="10426700" y="61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163656</xdr:rowOff>
    </xdr:from>
    <xdr:ext cx="599010" cy="259045"/>
    <xdr:sp macro="" textlink="">
      <xdr:nvSpPr>
        <xdr:cNvPr id="313" name="補助費等該当値テキスト"/>
        <xdr:cNvSpPr txBox="1"/>
      </xdr:nvSpPr>
      <xdr:spPr>
        <a:xfrm>
          <a:off x="10528300" y="59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19798</xdr:rowOff>
    </xdr:from>
    <xdr:to>
      <xdr:col>14</xdr:col>
      <xdr:colOff>79375</xdr:colOff>
      <xdr:row>36</xdr:row>
      <xdr:rowOff>121398</xdr:rowOff>
    </xdr:to>
    <xdr:sp macro="" textlink="">
      <xdr:nvSpPr>
        <xdr:cNvPr id="314" name="円/楕円 313"/>
        <xdr:cNvSpPr/>
      </xdr:nvSpPr>
      <xdr:spPr>
        <a:xfrm>
          <a:off x="9588500" y="6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137925</xdr:rowOff>
    </xdr:from>
    <xdr:ext cx="599010" cy="259045"/>
    <xdr:sp macro="" textlink="">
      <xdr:nvSpPr>
        <xdr:cNvPr id="315" name="テキスト ボックス 314"/>
        <xdr:cNvSpPr txBox="1"/>
      </xdr:nvSpPr>
      <xdr:spPr>
        <a:xfrm>
          <a:off x="9339794" y="596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89370</xdr:rowOff>
    </xdr:from>
    <xdr:to>
      <xdr:col>12</xdr:col>
      <xdr:colOff>561975</xdr:colOff>
      <xdr:row>37</xdr:row>
      <xdr:rowOff>19520</xdr:rowOff>
    </xdr:to>
    <xdr:sp macro="" textlink="">
      <xdr:nvSpPr>
        <xdr:cNvPr id="316" name="円/楕円 315"/>
        <xdr:cNvSpPr/>
      </xdr:nvSpPr>
      <xdr:spPr>
        <a:xfrm>
          <a:off x="8699500" y="62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36047</xdr:rowOff>
    </xdr:from>
    <xdr:ext cx="599010" cy="259045"/>
    <xdr:sp macro="" textlink="">
      <xdr:nvSpPr>
        <xdr:cNvPr id="317" name="テキスト ボックス 316"/>
        <xdr:cNvSpPr txBox="1"/>
      </xdr:nvSpPr>
      <xdr:spPr>
        <a:xfrm>
          <a:off x="8450794" y="603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133307</xdr:rowOff>
    </xdr:from>
    <xdr:to>
      <xdr:col>11</xdr:col>
      <xdr:colOff>358775</xdr:colOff>
      <xdr:row>37</xdr:row>
      <xdr:rowOff>63457</xdr:rowOff>
    </xdr:to>
    <xdr:sp macro="" textlink="">
      <xdr:nvSpPr>
        <xdr:cNvPr id="318" name="円/楕円 317"/>
        <xdr:cNvSpPr/>
      </xdr:nvSpPr>
      <xdr:spPr>
        <a:xfrm>
          <a:off x="7810500" y="63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79984</xdr:rowOff>
    </xdr:from>
    <xdr:ext cx="599010" cy="259045"/>
    <xdr:sp macro="" textlink="">
      <xdr:nvSpPr>
        <xdr:cNvPr id="319" name="テキスト ボックス 318"/>
        <xdr:cNvSpPr txBox="1"/>
      </xdr:nvSpPr>
      <xdr:spPr>
        <a:xfrm>
          <a:off x="7561794" y="608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164612</xdr:rowOff>
    </xdr:from>
    <xdr:to>
      <xdr:col>10</xdr:col>
      <xdr:colOff>155575</xdr:colOff>
      <xdr:row>37</xdr:row>
      <xdr:rowOff>94762</xdr:rowOff>
    </xdr:to>
    <xdr:sp macro="" textlink="">
      <xdr:nvSpPr>
        <xdr:cNvPr id="320" name="円/楕円 319"/>
        <xdr:cNvSpPr/>
      </xdr:nvSpPr>
      <xdr:spPr>
        <a:xfrm>
          <a:off x="6921500" y="63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111289</xdr:rowOff>
    </xdr:from>
    <xdr:ext cx="599010" cy="259045"/>
    <xdr:sp macro="" textlink="">
      <xdr:nvSpPr>
        <xdr:cNvPr id="321" name="テキスト ボックス 320"/>
        <xdr:cNvSpPr txBox="1"/>
      </xdr:nvSpPr>
      <xdr:spPr>
        <a:xfrm>
          <a:off x="6672794" y="61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114665</xdr:rowOff>
    </xdr:from>
    <xdr:to>
      <xdr:col>15</xdr:col>
      <xdr:colOff>180975</xdr:colOff>
      <xdr:row>55</xdr:row>
      <xdr:rowOff>145748</xdr:rowOff>
    </xdr:to>
    <xdr:cxnSp macro="">
      <xdr:nvCxnSpPr>
        <xdr:cNvPr id="352" name="直線コネクタ 351"/>
        <xdr:cNvCxnSpPr/>
      </xdr:nvCxnSpPr>
      <xdr:spPr>
        <a:xfrm flipV="1">
          <a:off x="9639300" y="9372965"/>
          <a:ext cx="838200" cy="2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145748</xdr:rowOff>
    </xdr:from>
    <xdr:to>
      <xdr:col>14</xdr:col>
      <xdr:colOff>28575</xdr:colOff>
      <xdr:row>57</xdr:row>
      <xdr:rowOff>167534</xdr:rowOff>
    </xdr:to>
    <xdr:cxnSp macro="">
      <xdr:nvCxnSpPr>
        <xdr:cNvPr id="355" name="直線コネクタ 354"/>
        <xdr:cNvCxnSpPr/>
      </xdr:nvCxnSpPr>
      <xdr:spPr>
        <a:xfrm flipV="1">
          <a:off x="8750300" y="9575498"/>
          <a:ext cx="889000" cy="3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111285</xdr:rowOff>
    </xdr:from>
    <xdr:to>
      <xdr:col>12</xdr:col>
      <xdr:colOff>511175</xdr:colOff>
      <xdr:row>57</xdr:row>
      <xdr:rowOff>167534</xdr:rowOff>
    </xdr:to>
    <xdr:cxnSp macro="">
      <xdr:nvCxnSpPr>
        <xdr:cNvPr id="358" name="直線コネクタ 357"/>
        <xdr:cNvCxnSpPr/>
      </xdr:nvCxnSpPr>
      <xdr:spPr>
        <a:xfrm>
          <a:off x="7861300" y="9712485"/>
          <a:ext cx="889000" cy="2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111285</xdr:rowOff>
    </xdr:from>
    <xdr:to>
      <xdr:col>11</xdr:col>
      <xdr:colOff>307975</xdr:colOff>
      <xdr:row>57</xdr:row>
      <xdr:rowOff>62636</xdr:rowOff>
    </xdr:to>
    <xdr:cxnSp macro="">
      <xdr:nvCxnSpPr>
        <xdr:cNvPr id="361" name="直線コネクタ 360"/>
        <xdr:cNvCxnSpPr/>
      </xdr:nvCxnSpPr>
      <xdr:spPr>
        <a:xfrm flipV="1">
          <a:off x="6972300" y="9712485"/>
          <a:ext cx="889000" cy="1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63865</xdr:rowOff>
    </xdr:from>
    <xdr:to>
      <xdr:col>15</xdr:col>
      <xdr:colOff>231775</xdr:colOff>
      <xdr:row>54</xdr:row>
      <xdr:rowOff>165465</xdr:rowOff>
    </xdr:to>
    <xdr:sp macro="" textlink="">
      <xdr:nvSpPr>
        <xdr:cNvPr id="371" name="円/楕円 370"/>
        <xdr:cNvSpPr/>
      </xdr:nvSpPr>
      <xdr:spPr>
        <a:xfrm>
          <a:off x="10426700" y="9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86742</xdr:rowOff>
    </xdr:from>
    <xdr:ext cx="599010" cy="259045"/>
    <xdr:sp macro="" textlink="">
      <xdr:nvSpPr>
        <xdr:cNvPr id="372" name="普通建設事業費該当値テキスト"/>
        <xdr:cNvSpPr txBox="1"/>
      </xdr:nvSpPr>
      <xdr:spPr>
        <a:xfrm>
          <a:off x="10528300" y="917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94948</xdr:rowOff>
    </xdr:from>
    <xdr:to>
      <xdr:col>14</xdr:col>
      <xdr:colOff>79375</xdr:colOff>
      <xdr:row>56</xdr:row>
      <xdr:rowOff>25098</xdr:rowOff>
    </xdr:to>
    <xdr:sp macro="" textlink="">
      <xdr:nvSpPr>
        <xdr:cNvPr id="373" name="円/楕円 372"/>
        <xdr:cNvSpPr/>
      </xdr:nvSpPr>
      <xdr:spPr>
        <a:xfrm>
          <a:off x="9588500" y="95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41625</xdr:rowOff>
    </xdr:from>
    <xdr:ext cx="599010" cy="259045"/>
    <xdr:sp macro="" textlink="">
      <xdr:nvSpPr>
        <xdr:cNvPr id="374" name="テキスト ボックス 373"/>
        <xdr:cNvSpPr txBox="1"/>
      </xdr:nvSpPr>
      <xdr:spPr>
        <a:xfrm>
          <a:off x="9339794" y="92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116734</xdr:rowOff>
    </xdr:from>
    <xdr:to>
      <xdr:col>12</xdr:col>
      <xdr:colOff>561975</xdr:colOff>
      <xdr:row>58</xdr:row>
      <xdr:rowOff>46884</xdr:rowOff>
    </xdr:to>
    <xdr:sp macro="" textlink="">
      <xdr:nvSpPr>
        <xdr:cNvPr id="375" name="円/楕円 374"/>
        <xdr:cNvSpPr/>
      </xdr:nvSpPr>
      <xdr:spPr>
        <a:xfrm>
          <a:off x="8699500" y="98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38011</xdr:rowOff>
    </xdr:from>
    <xdr:ext cx="534377" cy="259045"/>
    <xdr:sp macro="" textlink="">
      <xdr:nvSpPr>
        <xdr:cNvPr id="376" name="テキスト ボックス 375"/>
        <xdr:cNvSpPr txBox="1"/>
      </xdr:nvSpPr>
      <xdr:spPr>
        <a:xfrm>
          <a:off x="8483111" y="99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60485</xdr:rowOff>
    </xdr:from>
    <xdr:to>
      <xdr:col>11</xdr:col>
      <xdr:colOff>358775</xdr:colOff>
      <xdr:row>56</xdr:row>
      <xdr:rowOff>162085</xdr:rowOff>
    </xdr:to>
    <xdr:sp macro="" textlink="">
      <xdr:nvSpPr>
        <xdr:cNvPr id="377" name="円/楕円 376"/>
        <xdr:cNvSpPr/>
      </xdr:nvSpPr>
      <xdr:spPr>
        <a:xfrm>
          <a:off x="7810500" y="96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7162</xdr:rowOff>
    </xdr:from>
    <xdr:ext cx="599010" cy="259045"/>
    <xdr:sp macro="" textlink="">
      <xdr:nvSpPr>
        <xdr:cNvPr id="378" name="テキスト ボックス 377"/>
        <xdr:cNvSpPr txBox="1"/>
      </xdr:nvSpPr>
      <xdr:spPr>
        <a:xfrm>
          <a:off x="7561794" y="943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11836</xdr:rowOff>
    </xdr:from>
    <xdr:to>
      <xdr:col>10</xdr:col>
      <xdr:colOff>155575</xdr:colOff>
      <xdr:row>57</xdr:row>
      <xdr:rowOff>113436</xdr:rowOff>
    </xdr:to>
    <xdr:sp macro="" textlink="">
      <xdr:nvSpPr>
        <xdr:cNvPr id="379" name="円/楕円 378"/>
        <xdr:cNvSpPr/>
      </xdr:nvSpPr>
      <xdr:spPr>
        <a:xfrm>
          <a:off x="6921500" y="97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104563</xdr:rowOff>
    </xdr:from>
    <xdr:ext cx="599010" cy="259045"/>
    <xdr:sp macro="" textlink="">
      <xdr:nvSpPr>
        <xdr:cNvPr id="380" name="テキスト ボックス 379"/>
        <xdr:cNvSpPr txBox="1"/>
      </xdr:nvSpPr>
      <xdr:spPr>
        <a:xfrm>
          <a:off x="6672794" y="987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101630</xdr:rowOff>
    </xdr:from>
    <xdr:to>
      <xdr:col>15</xdr:col>
      <xdr:colOff>180975</xdr:colOff>
      <xdr:row>77</xdr:row>
      <xdr:rowOff>76664</xdr:rowOff>
    </xdr:to>
    <xdr:cxnSp macro="">
      <xdr:nvCxnSpPr>
        <xdr:cNvPr id="409" name="直線コネクタ 408"/>
        <xdr:cNvCxnSpPr/>
      </xdr:nvCxnSpPr>
      <xdr:spPr>
        <a:xfrm>
          <a:off x="9639300" y="12960380"/>
          <a:ext cx="838200" cy="3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25864</xdr:rowOff>
    </xdr:from>
    <xdr:to>
      <xdr:col>15</xdr:col>
      <xdr:colOff>231775</xdr:colOff>
      <xdr:row>77</xdr:row>
      <xdr:rowOff>127464</xdr:rowOff>
    </xdr:to>
    <xdr:sp macro="" textlink="">
      <xdr:nvSpPr>
        <xdr:cNvPr id="419" name="円/楕円 418"/>
        <xdr:cNvSpPr/>
      </xdr:nvSpPr>
      <xdr:spPr>
        <a:xfrm>
          <a:off x="104267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48741</xdr:rowOff>
    </xdr:from>
    <xdr:ext cx="534377" cy="259045"/>
    <xdr:sp macro="" textlink="">
      <xdr:nvSpPr>
        <xdr:cNvPr id="420" name="普通建設事業費 （ うち新規整備　）該当値テキスト"/>
        <xdr:cNvSpPr txBox="1"/>
      </xdr:nvSpPr>
      <xdr:spPr>
        <a:xfrm>
          <a:off x="10528300" y="130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50830</xdr:rowOff>
    </xdr:from>
    <xdr:to>
      <xdr:col>14</xdr:col>
      <xdr:colOff>79375</xdr:colOff>
      <xdr:row>75</xdr:row>
      <xdr:rowOff>152431</xdr:rowOff>
    </xdr:to>
    <xdr:sp macro="" textlink="">
      <xdr:nvSpPr>
        <xdr:cNvPr id="421" name="円/楕円 420"/>
        <xdr:cNvSpPr/>
      </xdr:nvSpPr>
      <xdr:spPr>
        <a:xfrm>
          <a:off x="9588500" y="12909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168957</xdr:rowOff>
    </xdr:from>
    <xdr:ext cx="599010" cy="259045"/>
    <xdr:sp macro="" textlink="">
      <xdr:nvSpPr>
        <xdr:cNvPr id="422" name="テキスト ボックス 421"/>
        <xdr:cNvSpPr txBox="1"/>
      </xdr:nvSpPr>
      <xdr:spPr>
        <a:xfrm>
          <a:off x="9339794" y="1268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127961</xdr:rowOff>
    </xdr:from>
    <xdr:to>
      <xdr:col>15</xdr:col>
      <xdr:colOff>180975</xdr:colOff>
      <xdr:row>98</xdr:row>
      <xdr:rowOff>135868</xdr:rowOff>
    </xdr:to>
    <xdr:cxnSp macro="">
      <xdr:nvCxnSpPr>
        <xdr:cNvPr id="451" name="直線コネクタ 450"/>
        <xdr:cNvCxnSpPr/>
      </xdr:nvCxnSpPr>
      <xdr:spPr>
        <a:xfrm flipV="1">
          <a:off x="9639300" y="16415711"/>
          <a:ext cx="838200" cy="52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77161</xdr:rowOff>
    </xdr:from>
    <xdr:to>
      <xdr:col>15</xdr:col>
      <xdr:colOff>231775</xdr:colOff>
      <xdr:row>96</xdr:row>
      <xdr:rowOff>7311</xdr:rowOff>
    </xdr:to>
    <xdr:sp macro="" textlink="">
      <xdr:nvSpPr>
        <xdr:cNvPr id="461" name="円/楕円 460"/>
        <xdr:cNvSpPr/>
      </xdr:nvSpPr>
      <xdr:spPr>
        <a:xfrm>
          <a:off x="10426700" y="163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100038</xdr:rowOff>
    </xdr:from>
    <xdr:ext cx="599010" cy="259045"/>
    <xdr:sp macro="" textlink="">
      <xdr:nvSpPr>
        <xdr:cNvPr id="462" name="普通建設事業費 （ うち更新整備　）該当値テキスト"/>
        <xdr:cNvSpPr txBox="1"/>
      </xdr:nvSpPr>
      <xdr:spPr>
        <a:xfrm>
          <a:off x="10528300" y="162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85068</xdr:rowOff>
    </xdr:from>
    <xdr:to>
      <xdr:col>14</xdr:col>
      <xdr:colOff>79375</xdr:colOff>
      <xdr:row>99</xdr:row>
      <xdr:rowOff>15218</xdr:rowOff>
    </xdr:to>
    <xdr:sp macro="" textlink="">
      <xdr:nvSpPr>
        <xdr:cNvPr id="463" name="円/楕円 462"/>
        <xdr:cNvSpPr/>
      </xdr:nvSpPr>
      <xdr:spPr>
        <a:xfrm>
          <a:off x="9588500" y="168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6345</xdr:rowOff>
    </xdr:from>
    <xdr:ext cx="534377" cy="259045"/>
    <xdr:sp macro="" textlink="">
      <xdr:nvSpPr>
        <xdr:cNvPr id="464" name="テキスト ボックス 463"/>
        <xdr:cNvSpPr txBox="1"/>
      </xdr:nvSpPr>
      <xdr:spPr>
        <a:xfrm>
          <a:off x="9372111" y="16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113343</xdr:rowOff>
    </xdr:from>
    <xdr:to>
      <xdr:col>23</xdr:col>
      <xdr:colOff>517525</xdr:colOff>
      <xdr:row>38</xdr:row>
      <xdr:rowOff>117722</xdr:rowOff>
    </xdr:to>
    <xdr:cxnSp macro="">
      <xdr:nvCxnSpPr>
        <xdr:cNvPr id="491" name="直線コネクタ 490"/>
        <xdr:cNvCxnSpPr/>
      </xdr:nvCxnSpPr>
      <xdr:spPr>
        <a:xfrm>
          <a:off x="15481300" y="6628443"/>
          <a:ext cx="8382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100756</xdr:rowOff>
    </xdr:from>
    <xdr:to>
      <xdr:col>22</xdr:col>
      <xdr:colOff>365125</xdr:colOff>
      <xdr:row>38</xdr:row>
      <xdr:rowOff>113343</xdr:rowOff>
    </xdr:to>
    <xdr:cxnSp macro="">
      <xdr:nvCxnSpPr>
        <xdr:cNvPr id="494" name="直線コネクタ 493"/>
        <xdr:cNvCxnSpPr/>
      </xdr:nvCxnSpPr>
      <xdr:spPr>
        <a:xfrm>
          <a:off x="14592300" y="661585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100756</xdr:rowOff>
    </xdr:from>
    <xdr:to>
      <xdr:col>21</xdr:col>
      <xdr:colOff>161925</xdr:colOff>
      <xdr:row>38</xdr:row>
      <xdr:rowOff>139700</xdr:rowOff>
    </xdr:to>
    <xdr:cxnSp macro="">
      <xdr:nvCxnSpPr>
        <xdr:cNvPr id="497" name="直線コネクタ 496"/>
        <xdr:cNvCxnSpPr/>
      </xdr:nvCxnSpPr>
      <xdr:spPr>
        <a:xfrm flipV="1">
          <a:off x="13703300" y="6615856"/>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126725</xdr:rowOff>
    </xdr:from>
    <xdr:to>
      <xdr:col>19</xdr:col>
      <xdr:colOff>644525</xdr:colOff>
      <xdr:row>38</xdr:row>
      <xdr:rowOff>139700</xdr:rowOff>
    </xdr:to>
    <xdr:cxnSp macro="">
      <xdr:nvCxnSpPr>
        <xdr:cNvPr id="500" name="直線コネクタ 499"/>
        <xdr:cNvCxnSpPr/>
      </xdr:nvCxnSpPr>
      <xdr:spPr>
        <a:xfrm>
          <a:off x="12814300" y="6641825"/>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66922</xdr:rowOff>
    </xdr:from>
    <xdr:to>
      <xdr:col>23</xdr:col>
      <xdr:colOff>568325</xdr:colOff>
      <xdr:row>38</xdr:row>
      <xdr:rowOff>168522</xdr:rowOff>
    </xdr:to>
    <xdr:sp macro="" textlink="">
      <xdr:nvSpPr>
        <xdr:cNvPr id="510" name="円/楕円 509"/>
        <xdr:cNvSpPr/>
      </xdr:nvSpPr>
      <xdr:spPr>
        <a:xfrm>
          <a:off x="16268700" y="65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62543</xdr:rowOff>
    </xdr:from>
    <xdr:to>
      <xdr:col>22</xdr:col>
      <xdr:colOff>415925</xdr:colOff>
      <xdr:row>38</xdr:row>
      <xdr:rowOff>164143</xdr:rowOff>
    </xdr:to>
    <xdr:sp macro="" textlink="">
      <xdr:nvSpPr>
        <xdr:cNvPr id="512" name="円/楕円 511"/>
        <xdr:cNvSpPr/>
      </xdr:nvSpPr>
      <xdr:spPr>
        <a:xfrm>
          <a:off x="15430500" y="65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155270</xdr:rowOff>
    </xdr:from>
    <xdr:ext cx="469744" cy="259045"/>
    <xdr:sp macro="" textlink="">
      <xdr:nvSpPr>
        <xdr:cNvPr id="513" name="テキスト ボックス 512"/>
        <xdr:cNvSpPr txBox="1"/>
      </xdr:nvSpPr>
      <xdr:spPr>
        <a:xfrm>
          <a:off x="15246427" y="66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49956</xdr:rowOff>
    </xdr:from>
    <xdr:to>
      <xdr:col>21</xdr:col>
      <xdr:colOff>212725</xdr:colOff>
      <xdr:row>38</xdr:row>
      <xdr:rowOff>151556</xdr:rowOff>
    </xdr:to>
    <xdr:sp macro="" textlink="">
      <xdr:nvSpPr>
        <xdr:cNvPr id="514" name="円/楕円 513"/>
        <xdr:cNvSpPr/>
      </xdr:nvSpPr>
      <xdr:spPr>
        <a:xfrm>
          <a:off x="14541500" y="6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168083</xdr:rowOff>
    </xdr:from>
    <xdr:ext cx="469744" cy="259045"/>
    <xdr:sp macro="" textlink="">
      <xdr:nvSpPr>
        <xdr:cNvPr id="515" name="テキスト ボックス 514"/>
        <xdr:cNvSpPr txBox="1"/>
      </xdr:nvSpPr>
      <xdr:spPr>
        <a:xfrm>
          <a:off x="14357427" y="63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75925</xdr:rowOff>
    </xdr:from>
    <xdr:to>
      <xdr:col>18</xdr:col>
      <xdr:colOff>492125</xdr:colOff>
      <xdr:row>39</xdr:row>
      <xdr:rowOff>6075</xdr:rowOff>
    </xdr:to>
    <xdr:sp macro="" textlink="">
      <xdr:nvSpPr>
        <xdr:cNvPr id="518" name="円/楕円 517"/>
        <xdr:cNvSpPr/>
      </xdr:nvSpPr>
      <xdr:spPr>
        <a:xfrm>
          <a:off x="12763500" y="65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168652</xdr:rowOff>
    </xdr:from>
    <xdr:ext cx="469744" cy="259045"/>
    <xdr:sp macro="" textlink="">
      <xdr:nvSpPr>
        <xdr:cNvPr id="519" name="テキスト ボックス 518"/>
        <xdr:cNvSpPr txBox="1"/>
      </xdr:nvSpPr>
      <xdr:spPr>
        <a:xfrm>
          <a:off x="12579427" y="66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160297</xdr:rowOff>
    </xdr:from>
    <xdr:to>
      <xdr:col>23</xdr:col>
      <xdr:colOff>517525</xdr:colOff>
      <xdr:row>75</xdr:row>
      <xdr:rowOff>39299</xdr:rowOff>
    </xdr:to>
    <xdr:cxnSp macro="">
      <xdr:nvCxnSpPr>
        <xdr:cNvPr id="601" name="直線コネクタ 600"/>
        <xdr:cNvCxnSpPr/>
      </xdr:nvCxnSpPr>
      <xdr:spPr>
        <a:xfrm>
          <a:off x="15481300" y="12847597"/>
          <a:ext cx="8382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160297</xdr:rowOff>
    </xdr:from>
    <xdr:to>
      <xdr:col>22</xdr:col>
      <xdr:colOff>365125</xdr:colOff>
      <xdr:row>74</xdr:row>
      <xdr:rowOff>162487</xdr:rowOff>
    </xdr:to>
    <xdr:cxnSp macro="">
      <xdr:nvCxnSpPr>
        <xdr:cNvPr id="604" name="直線コネクタ 603"/>
        <xdr:cNvCxnSpPr/>
      </xdr:nvCxnSpPr>
      <xdr:spPr>
        <a:xfrm flipV="1">
          <a:off x="14592300" y="12847597"/>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138168</xdr:rowOff>
    </xdr:from>
    <xdr:to>
      <xdr:col>21</xdr:col>
      <xdr:colOff>161925</xdr:colOff>
      <xdr:row>74</xdr:row>
      <xdr:rowOff>162487</xdr:rowOff>
    </xdr:to>
    <xdr:cxnSp macro="">
      <xdr:nvCxnSpPr>
        <xdr:cNvPr id="607" name="直線コネクタ 606"/>
        <xdr:cNvCxnSpPr/>
      </xdr:nvCxnSpPr>
      <xdr:spPr>
        <a:xfrm>
          <a:off x="13703300" y="1282546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30713</xdr:rowOff>
    </xdr:from>
    <xdr:to>
      <xdr:col>19</xdr:col>
      <xdr:colOff>644525</xdr:colOff>
      <xdr:row>74</xdr:row>
      <xdr:rowOff>138168</xdr:rowOff>
    </xdr:to>
    <xdr:cxnSp macro="">
      <xdr:nvCxnSpPr>
        <xdr:cNvPr id="610" name="直線コネクタ 609"/>
        <xdr:cNvCxnSpPr/>
      </xdr:nvCxnSpPr>
      <xdr:spPr>
        <a:xfrm>
          <a:off x="12814300" y="12546563"/>
          <a:ext cx="889000" cy="2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159949</xdr:rowOff>
    </xdr:from>
    <xdr:to>
      <xdr:col>23</xdr:col>
      <xdr:colOff>568325</xdr:colOff>
      <xdr:row>75</xdr:row>
      <xdr:rowOff>90099</xdr:rowOff>
    </xdr:to>
    <xdr:sp macro="" textlink="">
      <xdr:nvSpPr>
        <xdr:cNvPr id="620" name="円/楕円 619"/>
        <xdr:cNvSpPr/>
      </xdr:nvSpPr>
      <xdr:spPr>
        <a:xfrm>
          <a:off x="16268700" y="128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11376</xdr:rowOff>
    </xdr:from>
    <xdr:ext cx="599010" cy="259045"/>
    <xdr:sp macro="" textlink="">
      <xdr:nvSpPr>
        <xdr:cNvPr id="621" name="公債費該当値テキスト"/>
        <xdr:cNvSpPr txBox="1"/>
      </xdr:nvSpPr>
      <xdr:spPr>
        <a:xfrm>
          <a:off x="16370300" y="126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134,460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109497</xdr:rowOff>
    </xdr:from>
    <xdr:to>
      <xdr:col>22</xdr:col>
      <xdr:colOff>415925</xdr:colOff>
      <xdr:row>75</xdr:row>
      <xdr:rowOff>39647</xdr:rowOff>
    </xdr:to>
    <xdr:sp macro="" textlink="">
      <xdr:nvSpPr>
        <xdr:cNvPr id="622" name="円/楕円 621"/>
        <xdr:cNvSpPr/>
      </xdr:nvSpPr>
      <xdr:spPr>
        <a:xfrm>
          <a:off x="15430500" y="12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56174</xdr:rowOff>
    </xdr:from>
    <xdr:ext cx="599010" cy="259045"/>
    <xdr:sp macro="" textlink="">
      <xdr:nvSpPr>
        <xdr:cNvPr id="623" name="テキスト ボックス 622"/>
        <xdr:cNvSpPr txBox="1"/>
      </xdr:nvSpPr>
      <xdr:spPr>
        <a:xfrm>
          <a:off x="15181794" y="1257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111687</xdr:rowOff>
    </xdr:from>
    <xdr:to>
      <xdr:col>21</xdr:col>
      <xdr:colOff>212725</xdr:colOff>
      <xdr:row>75</xdr:row>
      <xdr:rowOff>41837</xdr:rowOff>
    </xdr:to>
    <xdr:sp macro="" textlink="">
      <xdr:nvSpPr>
        <xdr:cNvPr id="624" name="円/楕円 623"/>
        <xdr:cNvSpPr/>
      </xdr:nvSpPr>
      <xdr:spPr>
        <a:xfrm>
          <a:off x="14541500" y="127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58364</xdr:rowOff>
    </xdr:from>
    <xdr:ext cx="599010" cy="259045"/>
    <xdr:sp macro="" textlink="">
      <xdr:nvSpPr>
        <xdr:cNvPr id="625" name="テキスト ボックス 624"/>
        <xdr:cNvSpPr txBox="1"/>
      </xdr:nvSpPr>
      <xdr:spPr>
        <a:xfrm>
          <a:off x="14292794" y="125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87368</xdr:rowOff>
    </xdr:from>
    <xdr:to>
      <xdr:col>20</xdr:col>
      <xdr:colOff>9525</xdr:colOff>
      <xdr:row>75</xdr:row>
      <xdr:rowOff>17518</xdr:rowOff>
    </xdr:to>
    <xdr:sp macro="" textlink="">
      <xdr:nvSpPr>
        <xdr:cNvPr id="626" name="円/楕円 625"/>
        <xdr:cNvSpPr/>
      </xdr:nvSpPr>
      <xdr:spPr>
        <a:xfrm>
          <a:off x="13652500" y="127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34045</xdr:rowOff>
    </xdr:from>
    <xdr:ext cx="599010" cy="259045"/>
    <xdr:sp macro="" textlink="">
      <xdr:nvSpPr>
        <xdr:cNvPr id="627" name="テキスト ボックス 626"/>
        <xdr:cNvSpPr txBox="1"/>
      </xdr:nvSpPr>
      <xdr:spPr>
        <a:xfrm>
          <a:off x="13403794" y="125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151363</xdr:rowOff>
    </xdr:from>
    <xdr:to>
      <xdr:col>18</xdr:col>
      <xdr:colOff>492125</xdr:colOff>
      <xdr:row>73</xdr:row>
      <xdr:rowOff>81513</xdr:rowOff>
    </xdr:to>
    <xdr:sp macro="" textlink="">
      <xdr:nvSpPr>
        <xdr:cNvPr id="628" name="円/楕円 627"/>
        <xdr:cNvSpPr/>
      </xdr:nvSpPr>
      <xdr:spPr>
        <a:xfrm>
          <a:off x="12763500" y="124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98040</xdr:rowOff>
    </xdr:from>
    <xdr:ext cx="599010" cy="259045"/>
    <xdr:sp macro="" textlink="">
      <xdr:nvSpPr>
        <xdr:cNvPr id="629" name="テキスト ボックス 628"/>
        <xdr:cNvSpPr txBox="1"/>
      </xdr:nvSpPr>
      <xdr:spPr>
        <a:xfrm>
          <a:off x="12514794" y="122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32103</xdr:rowOff>
    </xdr:from>
    <xdr:to>
      <xdr:col>23</xdr:col>
      <xdr:colOff>517525</xdr:colOff>
      <xdr:row>97</xdr:row>
      <xdr:rowOff>97312</xdr:rowOff>
    </xdr:to>
    <xdr:cxnSp macro="">
      <xdr:nvCxnSpPr>
        <xdr:cNvPr id="654" name="直線コネクタ 653"/>
        <xdr:cNvCxnSpPr/>
      </xdr:nvCxnSpPr>
      <xdr:spPr>
        <a:xfrm>
          <a:off x="15481300" y="16662753"/>
          <a:ext cx="8382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129595</xdr:rowOff>
    </xdr:from>
    <xdr:to>
      <xdr:col>22</xdr:col>
      <xdr:colOff>365125</xdr:colOff>
      <xdr:row>97</xdr:row>
      <xdr:rowOff>32103</xdr:rowOff>
    </xdr:to>
    <xdr:cxnSp macro="">
      <xdr:nvCxnSpPr>
        <xdr:cNvPr id="657" name="直線コネクタ 656"/>
        <xdr:cNvCxnSpPr/>
      </xdr:nvCxnSpPr>
      <xdr:spPr>
        <a:xfrm>
          <a:off x="14592300" y="16588795"/>
          <a:ext cx="889000" cy="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170081</xdr:rowOff>
    </xdr:from>
    <xdr:to>
      <xdr:col>21</xdr:col>
      <xdr:colOff>161925</xdr:colOff>
      <xdr:row>96</xdr:row>
      <xdr:rowOff>129595</xdr:rowOff>
    </xdr:to>
    <xdr:cxnSp macro="">
      <xdr:nvCxnSpPr>
        <xdr:cNvPr id="660" name="直線コネクタ 659"/>
        <xdr:cNvCxnSpPr/>
      </xdr:nvCxnSpPr>
      <xdr:spPr>
        <a:xfrm>
          <a:off x="13703300" y="16286381"/>
          <a:ext cx="889000" cy="3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170081</xdr:rowOff>
    </xdr:from>
    <xdr:to>
      <xdr:col>19</xdr:col>
      <xdr:colOff>644525</xdr:colOff>
      <xdr:row>96</xdr:row>
      <xdr:rowOff>62250</xdr:rowOff>
    </xdr:to>
    <xdr:cxnSp macro="">
      <xdr:nvCxnSpPr>
        <xdr:cNvPr id="663" name="直線コネクタ 662"/>
        <xdr:cNvCxnSpPr/>
      </xdr:nvCxnSpPr>
      <xdr:spPr>
        <a:xfrm flipV="1">
          <a:off x="12814300" y="16286381"/>
          <a:ext cx="8890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46512</xdr:rowOff>
    </xdr:from>
    <xdr:to>
      <xdr:col>23</xdr:col>
      <xdr:colOff>568325</xdr:colOff>
      <xdr:row>97</xdr:row>
      <xdr:rowOff>148112</xdr:rowOff>
    </xdr:to>
    <xdr:sp macro="" textlink="">
      <xdr:nvSpPr>
        <xdr:cNvPr id="673" name="円/楕円 672"/>
        <xdr:cNvSpPr/>
      </xdr:nvSpPr>
      <xdr:spPr>
        <a:xfrm>
          <a:off x="16268700" y="166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132889</xdr:rowOff>
    </xdr:from>
    <xdr:ext cx="534377" cy="259045"/>
    <xdr:sp macro="" textlink="">
      <xdr:nvSpPr>
        <xdr:cNvPr id="674" name="積立金該当値テキスト"/>
        <xdr:cNvSpPr txBox="1"/>
      </xdr:nvSpPr>
      <xdr:spPr>
        <a:xfrm>
          <a:off x="16370300" y="165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152753</xdr:rowOff>
    </xdr:from>
    <xdr:to>
      <xdr:col>22</xdr:col>
      <xdr:colOff>415925</xdr:colOff>
      <xdr:row>97</xdr:row>
      <xdr:rowOff>82903</xdr:rowOff>
    </xdr:to>
    <xdr:sp macro="" textlink="">
      <xdr:nvSpPr>
        <xdr:cNvPr id="675" name="円/楕円 674"/>
        <xdr:cNvSpPr/>
      </xdr:nvSpPr>
      <xdr:spPr>
        <a:xfrm>
          <a:off x="15430500" y="166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74030</xdr:rowOff>
    </xdr:from>
    <xdr:ext cx="534377" cy="259045"/>
    <xdr:sp macro="" textlink="">
      <xdr:nvSpPr>
        <xdr:cNvPr id="676" name="テキスト ボックス 675"/>
        <xdr:cNvSpPr txBox="1"/>
      </xdr:nvSpPr>
      <xdr:spPr>
        <a:xfrm>
          <a:off x="15214111" y="1670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78795</xdr:rowOff>
    </xdr:from>
    <xdr:to>
      <xdr:col>21</xdr:col>
      <xdr:colOff>212725</xdr:colOff>
      <xdr:row>97</xdr:row>
      <xdr:rowOff>8945</xdr:rowOff>
    </xdr:to>
    <xdr:sp macro="" textlink="">
      <xdr:nvSpPr>
        <xdr:cNvPr id="677" name="円/楕円 676"/>
        <xdr:cNvSpPr/>
      </xdr:nvSpPr>
      <xdr:spPr>
        <a:xfrm>
          <a:off x="14541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xdr:rowOff>
    </xdr:from>
    <xdr:ext cx="534377" cy="259045"/>
    <xdr:sp macro="" textlink="">
      <xdr:nvSpPr>
        <xdr:cNvPr id="678" name="テキスト ボックス 677"/>
        <xdr:cNvSpPr txBox="1"/>
      </xdr:nvSpPr>
      <xdr:spPr>
        <a:xfrm>
          <a:off x="14325111" y="166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119281</xdr:rowOff>
    </xdr:from>
    <xdr:to>
      <xdr:col>20</xdr:col>
      <xdr:colOff>9525</xdr:colOff>
      <xdr:row>95</xdr:row>
      <xdr:rowOff>49431</xdr:rowOff>
    </xdr:to>
    <xdr:sp macro="" textlink="">
      <xdr:nvSpPr>
        <xdr:cNvPr id="679" name="円/楕円 678"/>
        <xdr:cNvSpPr/>
      </xdr:nvSpPr>
      <xdr:spPr>
        <a:xfrm>
          <a:off x="13652500" y="162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65958</xdr:rowOff>
    </xdr:from>
    <xdr:ext cx="534377" cy="259045"/>
    <xdr:sp macro="" textlink="">
      <xdr:nvSpPr>
        <xdr:cNvPr id="680" name="テキスト ボックス 679"/>
        <xdr:cNvSpPr txBox="1"/>
      </xdr:nvSpPr>
      <xdr:spPr>
        <a:xfrm>
          <a:off x="13436111" y="160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11450</xdr:rowOff>
    </xdr:from>
    <xdr:to>
      <xdr:col>18</xdr:col>
      <xdr:colOff>492125</xdr:colOff>
      <xdr:row>96</xdr:row>
      <xdr:rowOff>113050</xdr:rowOff>
    </xdr:to>
    <xdr:sp macro="" textlink="">
      <xdr:nvSpPr>
        <xdr:cNvPr id="681" name="円/楕円 680"/>
        <xdr:cNvSpPr/>
      </xdr:nvSpPr>
      <xdr:spPr>
        <a:xfrm>
          <a:off x="12763500" y="1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129577</xdr:rowOff>
    </xdr:from>
    <xdr:ext cx="534377" cy="259045"/>
    <xdr:sp macro="" textlink="">
      <xdr:nvSpPr>
        <xdr:cNvPr id="682" name="テキスト ボックス 681"/>
        <xdr:cNvSpPr txBox="1"/>
      </xdr:nvSpPr>
      <xdr:spPr>
        <a:xfrm>
          <a:off x="12547111" y="162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55895</xdr:rowOff>
    </xdr:from>
    <xdr:to>
      <xdr:col>32</xdr:col>
      <xdr:colOff>187325</xdr:colOff>
      <xdr:row>58</xdr:row>
      <xdr:rowOff>62090</xdr:rowOff>
    </xdr:to>
    <xdr:cxnSp macro="">
      <xdr:nvCxnSpPr>
        <xdr:cNvPr id="768" name="直線コネクタ 767"/>
        <xdr:cNvCxnSpPr/>
      </xdr:nvCxnSpPr>
      <xdr:spPr>
        <a:xfrm>
          <a:off x="21323300" y="9999995"/>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47848</xdr:rowOff>
    </xdr:from>
    <xdr:to>
      <xdr:col>31</xdr:col>
      <xdr:colOff>34925</xdr:colOff>
      <xdr:row>58</xdr:row>
      <xdr:rowOff>55895</xdr:rowOff>
    </xdr:to>
    <xdr:cxnSp macro="">
      <xdr:nvCxnSpPr>
        <xdr:cNvPr id="771" name="直線コネクタ 770"/>
        <xdr:cNvCxnSpPr/>
      </xdr:nvCxnSpPr>
      <xdr:spPr>
        <a:xfrm>
          <a:off x="20434300" y="999194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47848</xdr:rowOff>
    </xdr:from>
    <xdr:to>
      <xdr:col>29</xdr:col>
      <xdr:colOff>517525</xdr:colOff>
      <xdr:row>58</xdr:row>
      <xdr:rowOff>91260</xdr:rowOff>
    </xdr:to>
    <xdr:cxnSp macro="">
      <xdr:nvCxnSpPr>
        <xdr:cNvPr id="774" name="直線コネクタ 773"/>
        <xdr:cNvCxnSpPr/>
      </xdr:nvCxnSpPr>
      <xdr:spPr>
        <a:xfrm flipV="1">
          <a:off x="19545300" y="9991948"/>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91260</xdr:rowOff>
    </xdr:from>
    <xdr:to>
      <xdr:col>28</xdr:col>
      <xdr:colOff>314325</xdr:colOff>
      <xdr:row>58</xdr:row>
      <xdr:rowOff>95603</xdr:rowOff>
    </xdr:to>
    <xdr:cxnSp macro="">
      <xdr:nvCxnSpPr>
        <xdr:cNvPr id="777" name="直線コネクタ 776"/>
        <xdr:cNvCxnSpPr/>
      </xdr:nvCxnSpPr>
      <xdr:spPr>
        <a:xfrm flipV="1">
          <a:off x="18656300" y="1003536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11290</xdr:rowOff>
    </xdr:from>
    <xdr:to>
      <xdr:col>32</xdr:col>
      <xdr:colOff>238125</xdr:colOff>
      <xdr:row>58</xdr:row>
      <xdr:rowOff>112890</xdr:rowOff>
    </xdr:to>
    <xdr:sp macro="" textlink="">
      <xdr:nvSpPr>
        <xdr:cNvPr id="787" name="円/楕円 786"/>
        <xdr:cNvSpPr/>
      </xdr:nvSpPr>
      <xdr:spPr>
        <a:xfrm>
          <a:off x="22110700" y="9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115698</xdr:rowOff>
    </xdr:from>
    <xdr:ext cx="469744" cy="259045"/>
    <xdr:sp macro="" textlink="">
      <xdr:nvSpPr>
        <xdr:cNvPr id="788" name="貸付金該当値テキスト"/>
        <xdr:cNvSpPr txBox="1"/>
      </xdr:nvSpPr>
      <xdr:spPr>
        <a:xfrm>
          <a:off x="22212300" y="98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5095</xdr:rowOff>
    </xdr:from>
    <xdr:to>
      <xdr:col>31</xdr:col>
      <xdr:colOff>85725</xdr:colOff>
      <xdr:row>58</xdr:row>
      <xdr:rowOff>106695</xdr:rowOff>
    </xdr:to>
    <xdr:sp macro="" textlink="">
      <xdr:nvSpPr>
        <xdr:cNvPr id="789" name="円/楕円 788"/>
        <xdr:cNvSpPr/>
      </xdr:nvSpPr>
      <xdr:spPr>
        <a:xfrm>
          <a:off x="21272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97822</xdr:rowOff>
    </xdr:from>
    <xdr:ext cx="469744" cy="259045"/>
    <xdr:sp macro="" textlink="">
      <xdr:nvSpPr>
        <xdr:cNvPr id="790" name="テキスト ボックス 789"/>
        <xdr:cNvSpPr txBox="1"/>
      </xdr:nvSpPr>
      <xdr:spPr>
        <a:xfrm>
          <a:off x="21088427"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168498</xdr:rowOff>
    </xdr:from>
    <xdr:to>
      <xdr:col>29</xdr:col>
      <xdr:colOff>568325</xdr:colOff>
      <xdr:row>58</xdr:row>
      <xdr:rowOff>98648</xdr:rowOff>
    </xdr:to>
    <xdr:sp macro="" textlink="">
      <xdr:nvSpPr>
        <xdr:cNvPr id="791" name="円/楕円 790"/>
        <xdr:cNvSpPr/>
      </xdr:nvSpPr>
      <xdr:spPr>
        <a:xfrm>
          <a:off x="20383500" y="9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89775</xdr:rowOff>
    </xdr:from>
    <xdr:ext cx="469744" cy="259045"/>
    <xdr:sp macro="" textlink="">
      <xdr:nvSpPr>
        <xdr:cNvPr id="792" name="テキスト ボックス 791"/>
        <xdr:cNvSpPr txBox="1"/>
      </xdr:nvSpPr>
      <xdr:spPr>
        <a:xfrm>
          <a:off x="20199427" y="100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40460</xdr:rowOff>
    </xdr:from>
    <xdr:to>
      <xdr:col>28</xdr:col>
      <xdr:colOff>365125</xdr:colOff>
      <xdr:row>58</xdr:row>
      <xdr:rowOff>142060</xdr:rowOff>
    </xdr:to>
    <xdr:sp macro="" textlink="">
      <xdr:nvSpPr>
        <xdr:cNvPr id="793" name="円/楕円 792"/>
        <xdr:cNvSpPr/>
      </xdr:nvSpPr>
      <xdr:spPr>
        <a:xfrm>
          <a:off x="19494500" y="99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133187</xdr:rowOff>
    </xdr:from>
    <xdr:ext cx="469744" cy="259045"/>
    <xdr:sp macro="" textlink="">
      <xdr:nvSpPr>
        <xdr:cNvPr id="794" name="テキスト ボックス 793"/>
        <xdr:cNvSpPr txBox="1"/>
      </xdr:nvSpPr>
      <xdr:spPr>
        <a:xfrm>
          <a:off x="19310427" y="100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44803</xdr:rowOff>
    </xdr:from>
    <xdr:to>
      <xdr:col>27</xdr:col>
      <xdr:colOff>161925</xdr:colOff>
      <xdr:row>58</xdr:row>
      <xdr:rowOff>146403</xdr:rowOff>
    </xdr:to>
    <xdr:sp macro="" textlink="">
      <xdr:nvSpPr>
        <xdr:cNvPr id="795" name="円/楕円 794"/>
        <xdr:cNvSpPr/>
      </xdr:nvSpPr>
      <xdr:spPr>
        <a:xfrm>
          <a:off x="18605500" y="99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137530</xdr:rowOff>
    </xdr:from>
    <xdr:ext cx="469744" cy="259045"/>
    <xdr:sp macro="" textlink="">
      <xdr:nvSpPr>
        <xdr:cNvPr id="796" name="テキスト ボックス 795"/>
        <xdr:cNvSpPr txBox="1"/>
      </xdr:nvSpPr>
      <xdr:spPr>
        <a:xfrm>
          <a:off x="18421427" y="1008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108991</xdr:rowOff>
    </xdr:from>
    <xdr:to>
      <xdr:col>32</xdr:col>
      <xdr:colOff>187325</xdr:colOff>
      <xdr:row>74</xdr:row>
      <xdr:rowOff>83455</xdr:rowOff>
    </xdr:to>
    <xdr:cxnSp macro="">
      <xdr:nvCxnSpPr>
        <xdr:cNvPr id="829" name="直線コネクタ 828"/>
        <xdr:cNvCxnSpPr/>
      </xdr:nvCxnSpPr>
      <xdr:spPr>
        <a:xfrm flipV="1">
          <a:off x="21323300" y="12624841"/>
          <a:ext cx="838200" cy="14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70653</xdr:rowOff>
    </xdr:from>
    <xdr:to>
      <xdr:col>31</xdr:col>
      <xdr:colOff>34925</xdr:colOff>
      <xdr:row>74</xdr:row>
      <xdr:rowOff>83455</xdr:rowOff>
    </xdr:to>
    <xdr:cxnSp macro="">
      <xdr:nvCxnSpPr>
        <xdr:cNvPr id="832" name="直線コネクタ 831"/>
        <xdr:cNvCxnSpPr/>
      </xdr:nvCxnSpPr>
      <xdr:spPr>
        <a:xfrm>
          <a:off x="20434300" y="1275795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70653</xdr:rowOff>
    </xdr:from>
    <xdr:to>
      <xdr:col>29</xdr:col>
      <xdr:colOff>517525</xdr:colOff>
      <xdr:row>74</xdr:row>
      <xdr:rowOff>72368</xdr:rowOff>
    </xdr:to>
    <xdr:cxnSp macro="">
      <xdr:nvCxnSpPr>
        <xdr:cNvPr id="835" name="直線コネクタ 834"/>
        <xdr:cNvCxnSpPr/>
      </xdr:nvCxnSpPr>
      <xdr:spPr>
        <a:xfrm flipV="1">
          <a:off x="19545300" y="1275795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72368</xdr:rowOff>
    </xdr:from>
    <xdr:to>
      <xdr:col>28</xdr:col>
      <xdr:colOff>314325</xdr:colOff>
      <xdr:row>74</xdr:row>
      <xdr:rowOff>152026</xdr:rowOff>
    </xdr:to>
    <xdr:cxnSp macro="">
      <xdr:nvCxnSpPr>
        <xdr:cNvPr id="838" name="直線コネクタ 837"/>
        <xdr:cNvCxnSpPr/>
      </xdr:nvCxnSpPr>
      <xdr:spPr>
        <a:xfrm flipV="1">
          <a:off x="18656300" y="12759668"/>
          <a:ext cx="889000" cy="7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58191</xdr:rowOff>
    </xdr:from>
    <xdr:to>
      <xdr:col>32</xdr:col>
      <xdr:colOff>238125</xdr:colOff>
      <xdr:row>73</xdr:row>
      <xdr:rowOff>159791</xdr:rowOff>
    </xdr:to>
    <xdr:sp macro="" textlink="">
      <xdr:nvSpPr>
        <xdr:cNvPr id="848" name="円/楕円 847"/>
        <xdr:cNvSpPr/>
      </xdr:nvSpPr>
      <xdr:spPr>
        <a:xfrm>
          <a:off x="22110700" y="125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81068</xdr:rowOff>
    </xdr:from>
    <xdr:ext cx="599010" cy="259045"/>
    <xdr:sp macro="" textlink="">
      <xdr:nvSpPr>
        <xdr:cNvPr id="849" name="繰出金該当値テキスト"/>
        <xdr:cNvSpPr txBox="1"/>
      </xdr:nvSpPr>
      <xdr:spPr>
        <a:xfrm>
          <a:off x="22212300" y="1242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32655</xdr:rowOff>
    </xdr:from>
    <xdr:to>
      <xdr:col>31</xdr:col>
      <xdr:colOff>85725</xdr:colOff>
      <xdr:row>74</xdr:row>
      <xdr:rowOff>134255</xdr:rowOff>
    </xdr:to>
    <xdr:sp macro="" textlink="">
      <xdr:nvSpPr>
        <xdr:cNvPr id="850" name="円/楕円 849"/>
        <xdr:cNvSpPr/>
      </xdr:nvSpPr>
      <xdr:spPr>
        <a:xfrm>
          <a:off x="21272500" y="127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150782</xdr:rowOff>
    </xdr:from>
    <xdr:ext cx="534377" cy="259045"/>
    <xdr:sp macro="" textlink="">
      <xdr:nvSpPr>
        <xdr:cNvPr id="851" name="テキスト ボックス 850"/>
        <xdr:cNvSpPr txBox="1"/>
      </xdr:nvSpPr>
      <xdr:spPr>
        <a:xfrm>
          <a:off x="21056111" y="124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19853</xdr:rowOff>
    </xdr:from>
    <xdr:to>
      <xdr:col>29</xdr:col>
      <xdr:colOff>568325</xdr:colOff>
      <xdr:row>74</xdr:row>
      <xdr:rowOff>121453</xdr:rowOff>
    </xdr:to>
    <xdr:sp macro="" textlink="">
      <xdr:nvSpPr>
        <xdr:cNvPr id="852" name="円/楕円 851"/>
        <xdr:cNvSpPr/>
      </xdr:nvSpPr>
      <xdr:spPr>
        <a:xfrm>
          <a:off x="20383500" y="127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137980</xdr:rowOff>
    </xdr:from>
    <xdr:ext cx="534377" cy="259045"/>
    <xdr:sp macro="" textlink="">
      <xdr:nvSpPr>
        <xdr:cNvPr id="853" name="テキスト ボックス 852"/>
        <xdr:cNvSpPr txBox="1"/>
      </xdr:nvSpPr>
      <xdr:spPr>
        <a:xfrm>
          <a:off x="20167111" y="124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21568</xdr:rowOff>
    </xdr:from>
    <xdr:to>
      <xdr:col>28</xdr:col>
      <xdr:colOff>365125</xdr:colOff>
      <xdr:row>74</xdr:row>
      <xdr:rowOff>123168</xdr:rowOff>
    </xdr:to>
    <xdr:sp macro="" textlink="">
      <xdr:nvSpPr>
        <xdr:cNvPr id="854" name="円/楕円 853"/>
        <xdr:cNvSpPr/>
      </xdr:nvSpPr>
      <xdr:spPr>
        <a:xfrm>
          <a:off x="19494500" y="12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139695</xdr:rowOff>
    </xdr:from>
    <xdr:ext cx="534377" cy="259045"/>
    <xdr:sp macro="" textlink="">
      <xdr:nvSpPr>
        <xdr:cNvPr id="855" name="テキスト ボックス 854"/>
        <xdr:cNvSpPr txBox="1"/>
      </xdr:nvSpPr>
      <xdr:spPr>
        <a:xfrm>
          <a:off x="19278111" y="124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101226</xdr:rowOff>
    </xdr:from>
    <xdr:to>
      <xdr:col>27</xdr:col>
      <xdr:colOff>161925</xdr:colOff>
      <xdr:row>75</xdr:row>
      <xdr:rowOff>31376</xdr:rowOff>
    </xdr:to>
    <xdr:sp macro="" textlink="">
      <xdr:nvSpPr>
        <xdr:cNvPr id="856" name="円/楕円 855"/>
        <xdr:cNvSpPr/>
      </xdr:nvSpPr>
      <xdr:spPr>
        <a:xfrm>
          <a:off x="18605500" y="127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47903</xdr:rowOff>
    </xdr:from>
    <xdr:ext cx="534377" cy="259045"/>
    <xdr:sp macro="" textlink="">
      <xdr:nvSpPr>
        <xdr:cNvPr id="857" name="テキスト ボックス 856"/>
        <xdr:cNvSpPr txBox="1"/>
      </xdr:nvSpPr>
      <xdr:spPr>
        <a:xfrm>
          <a:off x="18389111" y="125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1,202,728</a:t>
          </a:r>
          <a:r>
            <a:rPr kumimoji="1" lang="ja-JP" altLang="en-US" sz="1300" baseline="0">
              <a:latin typeface="ＭＳ Ｐゴシック"/>
            </a:rPr>
            <a:t>円となっている。主な構成項目である人件費は、住民一人当たり</a:t>
          </a:r>
          <a:r>
            <a:rPr kumimoji="1" lang="en-US" altLang="ja-JP" sz="1300" baseline="0">
              <a:latin typeface="ＭＳ Ｐゴシック"/>
            </a:rPr>
            <a:t>142,901</a:t>
          </a:r>
          <a:r>
            <a:rPr kumimoji="1" lang="ja-JP" altLang="en-US" sz="1300" baseline="0">
              <a:latin typeface="ＭＳ Ｐゴシック"/>
            </a:rPr>
            <a:t>円となっており、平成</a:t>
          </a:r>
          <a:r>
            <a:rPr kumimoji="1" lang="en-US" altLang="ja-JP" sz="1300" baseline="0">
              <a:latin typeface="ＭＳ Ｐゴシック"/>
            </a:rPr>
            <a:t>23</a:t>
          </a:r>
          <a:r>
            <a:rPr kumimoji="1" lang="ja-JP" altLang="en-US" sz="1300" baseline="0">
              <a:latin typeface="ＭＳ Ｐゴシック"/>
            </a:rPr>
            <a:t>年度から</a:t>
          </a:r>
          <a:r>
            <a:rPr kumimoji="1" lang="en-US" altLang="ja-JP" sz="1300" baseline="0">
              <a:latin typeface="ＭＳ Ｐゴシック"/>
            </a:rPr>
            <a:t>141,000</a:t>
          </a:r>
          <a:r>
            <a:rPr kumimoji="1" lang="ja-JP" altLang="en-US" sz="1300" baseline="0">
              <a:latin typeface="ＭＳ Ｐゴシック"/>
            </a:rPr>
            <a:t>円程度で推移してきている。類似団体平均の</a:t>
          </a:r>
          <a:r>
            <a:rPr kumimoji="1" lang="en-US" altLang="ja-JP" sz="1300" baseline="0">
              <a:latin typeface="ＭＳ Ｐゴシック"/>
            </a:rPr>
            <a:t>133,600</a:t>
          </a:r>
          <a:r>
            <a:rPr kumimoji="1" lang="ja-JP" altLang="en-US" sz="1300" baseline="0">
              <a:latin typeface="ＭＳ Ｐゴシック"/>
            </a:rPr>
            <a:t>円と比べて</a:t>
          </a:r>
          <a:r>
            <a:rPr kumimoji="1" lang="en-US" altLang="ja-JP" sz="1300" baseline="0">
              <a:latin typeface="ＭＳ Ｐゴシック"/>
            </a:rPr>
            <a:t>9,301</a:t>
          </a:r>
          <a:r>
            <a:rPr kumimoji="1" lang="ja-JP" altLang="en-US" sz="1300" baseline="0">
              <a:latin typeface="ＭＳ Ｐゴシック"/>
            </a:rPr>
            <a:t>円多くなっている。</a:t>
          </a:r>
          <a:endParaRPr kumimoji="1" lang="en-US" altLang="ja-JP" sz="1300" baseline="0">
            <a:latin typeface="ＭＳ Ｐゴシック"/>
          </a:endParaRPr>
        </a:p>
        <a:p>
          <a:r>
            <a:rPr kumimoji="1" lang="ja-JP" altLang="en-US" sz="1300" baseline="0">
              <a:latin typeface="ＭＳ Ｐゴシック"/>
            </a:rPr>
            <a:t>　扶助費は住民一人当たり</a:t>
          </a:r>
          <a:r>
            <a:rPr kumimoji="1" lang="en-US" altLang="ja-JP" sz="1300" baseline="0">
              <a:latin typeface="ＭＳ Ｐゴシック"/>
            </a:rPr>
            <a:t>114,687</a:t>
          </a:r>
          <a:r>
            <a:rPr kumimoji="1" lang="ja-JP" altLang="en-US" sz="1300" baseline="0">
              <a:latin typeface="ＭＳ Ｐゴシック"/>
            </a:rPr>
            <a:t>円となっており、類似団体の</a:t>
          </a:r>
          <a:r>
            <a:rPr kumimoji="1" lang="en-US" altLang="ja-JP" sz="1300" baseline="0">
              <a:latin typeface="ＭＳ Ｐゴシック"/>
            </a:rPr>
            <a:t>64,944</a:t>
          </a:r>
          <a:r>
            <a:rPr kumimoji="1" lang="ja-JP" altLang="en-US" sz="1300" baseline="0">
              <a:latin typeface="ＭＳ Ｐゴシック"/>
            </a:rPr>
            <a:t>円と比較して一人当たりコストが高い状況となっている（＋</a:t>
          </a:r>
          <a:r>
            <a:rPr kumimoji="1" lang="en-US" altLang="ja-JP" sz="1300" baseline="0">
              <a:latin typeface="ＭＳ Ｐゴシック"/>
            </a:rPr>
            <a:t>49,743</a:t>
          </a:r>
          <a:r>
            <a:rPr kumimoji="1" lang="ja-JP" altLang="en-US" sz="1300" baseline="0">
              <a:latin typeface="ＭＳ Ｐゴシック"/>
            </a:rPr>
            <a:t>円）。これは、福祉事務所設置による生活保護費及び児童扶養手当の児童福祉費、子育て支援事業の充実化に伴う保育所運営費負担金及び保育所運営費補助金の児童福祉費、高等学校に在学する児童までを対象とする医療費助成制度の保健衛生費等の増加によるものである。</a:t>
          </a:r>
          <a:endParaRPr kumimoji="1" lang="en-US" altLang="ja-JP" sz="1300" baseline="0">
            <a:latin typeface="ＭＳ Ｐゴシック"/>
          </a:endParaRPr>
        </a:p>
        <a:p>
          <a:r>
            <a:rPr kumimoji="1" lang="ja-JP" altLang="en-US" sz="1300" baseline="0">
              <a:latin typeface="ＭＳ Ｐゴシック"/>
            </a:rPr>
            <a:t>　今後とも少子高齢化に伴い増加傾向が続くと予想されるが、 全庁的な事務事業の見直しを進めながら財政負担の抑制を図る。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35179</xdr:rowOff>
    </xdr:from>
    <xdr:to>
      <xdr:col>6</xdr:col>
      <xdr:colOff>511175</xdr:colOff>
      <xdr:row>36</xdr:row>
      <xdr:rowOff>42037</xdr:rowOff>
    </xdr:to>
    <xdr:cxnSp macro="">
      <xdr:nvCxnSpPr>
        <xdr:cNvPr id="61" name="直線コネクタ 60"/>
        <xdr:cNvCxnSpPr/>
      </xdr:nvCxnSpPr>
      <xdr:spPr>
        <a:xfrm flipV="1">
          <a:off x="3797300" y="620737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169926</xdr:rowOff>
    </xdr:from>
    <xdr:to>
      <xdr:col>5</xdr:col>
      <xdr:colOff>358775</xdr:colOff>
      <xdr:row>36</xdr:row>
      <xdr:rowOff>42037</xdr:rowOff>
    </xdr:to>
    <xdr:cxnSp macro="">
      <xdr:nvCxnSpPr>
        <xdr:cNvPr id="64" name="直線コネクタ 63"/>
        <xdr:cNvCxnSpPr/>
      </xdr:nvCxnSpPr>
      <xdr:spPr>
        <a:xfrm>
          <a:off x="2908300" y="6170676"/>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66294</xdr:rowOff>
    </xdr:from>
    <xdr:to>
      <xdr:col>4</xdr:col>
      <xdr:colOff>155575</xdr:colOff>
      <xdr:row>35</xdr:row>
      <xdr:rowOff>169926</xdr:rowOff>
    </xdr:to>
    <xdr:cxnSp macro="">
      <xdr:nvCxnSpPr>
        <xdr:cNvPr id="67" name="直線コネクタ 66"/>
        <xdr:cNvCxnSpPr/>
      </xdr:nvCxnSpPr>
      <xdr:spPr>
        <a:xfrm>
          <a:off x="2019300" y="6067044"/>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72771</xdr:rowOff>
    </xdr:from>
    <xdr:to>
      <xdr:col>2</xdr:col>
      <xdr:colOff>638175</xdr:colOff>
      <xdr:row>35</xdr:row>
      <xdr:rowOff>66294</xdr:rowOff>
    </xdr:to>
    <xdr:cxnSp macro="">
      <xdr:nvCxnSpPr>
        <xdr:cNvPr id="70" name="直線コネクタ 69"/>
        <xdr:cNvCxnSpPr/>
      </xdr:nvCxnSpPr>
      <xdr:spPr>
        <a:xfrm>
          <a:off x="1130300" y="590207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155829</xdr:rowOff>
    </xdr:from>
    <xdr:to>
      <xdr:col>6</xdr:col>
      <xdr:colOff>561975</xdr:colOff>
      <xdr:row>36</xdr:row>
      <xdr:rowOff>85979</xdr:rowOff>
    </xdr:to>
    <xdr:sp macro="" textlink="">
      <xdr:nvSpPr>
        <xdr:cNvPr id="80" name="円/楕円 79"/>
        <xdr:cNvSpPr/>
      </xdr:nvSpPr>
      <xdr:spPr>
        <a:xfrm>
          <a:off x="45847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134256</xdr:rowOff>
    </xdr:from>
    <xdr:ext cx="534377" cy="259045"/>
    <xdr:sp macro="" textlink="">
      <xdr:nvSpPr>
        <xdr:cNvPr id="81" name="議会費該当値テキスト"/>
        <xdr:cNvSpPr txBox="1"/>
      </xdr:nvSpPr>
      <xdr:spPr>
        <a:xfrm>
          <a:off x="4686300" y="61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162687</xdr:rowOff>
    </xdr:from>
    <xdr:to>
      <xdr:col>5</xdr:col>
      <xdr:colOff>409575</xdr:colOff>
      <xdr:row>36</xdr:row>
      <xdr:rowOff>92837</xdr:rowOff>
    </xdr:to>
    <xdr:sp macro="" textlink="">
      <xdr:nvSpPr>
        <xdr:cNvPr id="82" name="円/楕円 81"/>
        <xdr:cNvSpPr/>
      </xdr:nvSpPr>
      <xdr:spPr>
        <a:xfrm>
          <a:off x="3746500" y="61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83964</xdr:rowOff>
    </xdr:from>
    <xdr:ext cx="534377" cy="259045"/>
    <xdr:sp macro="" textlink="">
      <xdr:nvSpPr>
        <xdr:cNvPr id="83" name="テキスト ボックス 82"/>
        <xdr:cNvSpPr txBox="1"/>
      </xdr:nvSpPr>
      <xdr:spPr>
        <a:xfrm>
          <a:off x="3530111" y="62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119126</xdr:rowOff>
    </xdr:from>
    <xdr:to>
      <xdr:col>4</xdr:col>
      <xdr:colOff>206375</xdr:colOff>
      <xdr:row>36</xdr:row>
      <xdr:rowOff>49276</xdr:rowOff>
    </xdr:to>
    <xdr:sp macro="" textlink="">
      <xdr:nvSpPr>
        <xdr:cNvPr id="84" name="円/楕円 83"/>
        <xdr:cNvSpPr/>
      </xdr:nvSpPr>
      <xdr:spPr>
        <a:xfrm>
          <a:off x="2857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40403</xdr:rowOff>
    </xdr:from>
    <xdr:ext cx="534377" cy="259045"/>
    <xdr:sp macro="" textlink="">
      <xdr:nvSpPr>
        <xdr:cNvPr id="85" name="テキスト ボックス 84"/>
        <xdr:cNvSpPr txBox="1"/>
      </xdr:nvSpPr>
      <xdr:spPr>
        <a:xfrm>
          <a:off x="2641111" y="62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15494</xdr:rowOff>
    </xdr:from>
    <xdr:to>
      <xdr:col>3</xdr:col>
      <xdr:colOff>3175</xdr:colOff>
      <xdr:row>35</xdr:row>
      <xdr:rowOff>117094</xdr:rowOff>
    </xdr:to>
    <xdr:sp macro="" textlink="">
      <xdr:nvSpPr>
        <xdr:cNvPr id="86" name="円/楕円 85"/>
        <xdr:cNvSpPr/>
      </xdr:nvSpPr>
      <xdr:spPr>
        <a:xfrm>
          <a:off x="1968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133621</xdr:rowOff>
    </xdr:from>
    <xdr:ext cx="534377" cy="259045"/>
    <xdr:sp macro="" textlink="">
      <xdr:nvSpPr>
        <xdr:cNvPr id="87" name="テキスト ボックス 86"/>
        <xdr:cNvSpPr txBox="1"/>
      </xdr:nvSpPr>
      <xdr:spPr>
        <a:xfrm>
          <a:off x="1752111" y="57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21971</xdr:rowOff>
    </xdr:from>
    <xdr:to>
      <xdr:col>1</xdr:col>
      <xdr:colOff>485775</xdr:colOff>
      <xdr:row>34</xdr:row>
      <xdr:rowOff>123571</xdr:rowOff>
    </xdr:to>
    <xdr:sp macro="" textlink="">
      <xdr:nvSpPr>
        <xdr:cNvPr id="88" name="円/楕円 87"/>
        <xdr:cNvSpPr/>
      </xdr:nvSpPr>
      <xdr:spPr>
        <a:xfrm>
          <a:off x="1079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140098</xdr:rowOff>
    </xdr:from>
    <xdr:ext cx="534377" cy="259045"/>
    <xdr:sp macro="" textlink="">
      <xdr:nvSpPr>
        <xdr:cNvPr id="89" name="テキスト ボックス 88"/>
        <xdr:cNvSpPr txBox="1"/>
      </xdr:nvSpPr>
      <xdr:spPr>
        <a:xfrm>
          <a:off x="863111" y="56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60813</xdr:rowOff>
    </xdr:from>
    <xdr:to>
      <xdr:col>6</xdr:col>
      <xdr:colOff>511175</xdr:colOff>
      <xdr:row>56</xdr:row>
      <xdr:rowOff>97403</xdr:rowOff>
    </xdr:to>
    <xdr:cxnSp macro="">
      <xdr:nvCxnSpPr>
        <xdr:cNvPr id="120" name="直線コネクタ 119"/>
        <xdr:cNvCxnSpPr/>
      </xdr:nvCxnSpPr>
      <xdr:spPr>
        <a:xfrm flipV="1">
          <a:off x="3797300" y="9662013"/>
          <a:ext cx="8382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97403</xdr:rowOff>
    </xdr:from>
    <xdr:to>
      <xdr:col>5</xdr:col>
      <xdr:colOff>358775</xdr:colOff>
      <xdr:row>56</xdr:row>
      <xdr:rowOff>106204</xdr:rowOff>
    </xdr:to>
    <xdr:cxnSp macro="">
      <xdr:nvCxnSpPr>
        <xdr:cNvPr id="123" name="直線コネクタ 122"/>
        <xdr:cNvCxnSpPr/>
      </xdr:nvCxnSpPr>
      <xdr:spPr>
        <a:xfrm flipV="1">
          <a:off x="2908300" y="969860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23709</xdr:rowOff>
    </xdr:from>
    <xdr:to>
      <xdr:col>4</xdr:col>
      <xdr:colOff>155575</xdr:colOff>
      <xdr:row>56</xdr:row>
      <xdr:rowOff>106204</xdr:rowOff>
    </xdr:to>
    <xdr:cxnSp macro="">
      <xdr:nvCxnSpPr>
        <xdr:cNvPr id="126" name="直線コネクタ 125"/>
        <xdr:cNvCxnSpPr/>
      </xdr:nvCxnSpPr>
      <xdr:spPr>
        <a:xfrm>
          <a:off x="2019300" y="9624909"/>
          <a:ext cx="889000" cy="8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142449</xdr:rowOff>
    </xdr:from>
    <xdr:to>
      <xdr:col>2</xdr:col>
      <xdr:colOff>638175</xdr:colOff>
      <xdr:row>56</xdr:row>
      <xdr:rowOff>23709</xdr:rowOff>
    </xdr:to>
    <xdr:cxnSp macro="">
      <xdr:nvCxnSpPr>
        <xdr:cNvPr id="129" name="直線コネクタ 128"/>
        <xdr:cNvCxnSpPr/>
      </xdr:nvCxnSpPr>
      <xdr:spPr>
        <a:xfrm>
          <a:off x="1130300" y="957219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10013</xdr:rowOff>
    </xdr:from>
    <xdr:to>
      <xdr:col>6</xdr:col>
      <xdr:colOff>561975</xdr:colOff>
      <xdr:row>56</xdr:row>
      <xdr:rowOff>111613</xdr:rowOff>
    </xdr:to>
    <xdr:sp macro="" textlink="">
      <xdr:nvSpPr>
        <xdr:cNvPr id="139" name="円/楕円 138"/>
        <xdr:cNvSpPr/>
      </xdr:nvSpPr>
      <xdr:spPr>
        <a:xfrm>
          <a:off x="4584700" y="96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32890</xdr:rowOff>
    </xdr:from>
    <xdr:ext cx="599010" cy="259045"/>
    <xdr:sp macro="" textlink="">
      <xdr:nvSpPr>
        <xdr:cNvPr id="140" name="総務費該当値テキスト"/>
        <xdr:cNvSpPr txBox="1"/>
      </xdr:nvSpPr>
      <xdr:spPr>
        <a:xfrm>
          <a:off x="4686300" y="94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46603</xdr:rowOff>
    </xdr:from>
    <xdr:to>
      <xdr:col>5</xdr:col>
      <xdr:colOff>409575</xdr:colOff>
      <xdr:row>56</xdr:row>
      <xdr:rowOff>148203</xdr:rowOff>
    </xdr:to>
    <xdr:sp macro="" textlink="">
      <xdr:nvSpPr>
        <xdr:cNvPr id="141" name="円/楕円 140"/>
        <xdr:cNvSpPr/>
      </xdr:nvSpPr>
      <xdr:spPr>
        <a:xfrm>
          <a:off x="3746500" y="9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164730</xdr:rowOff>
    </xdr:from>
    <xdr:ext cx="599010" cy="259045"/>
    <xdr:sp macro="" textlink="">
      <xdr:nvSpPr>
        <xdr:cNvPr id="142" name="テキスト ボックス 141"/>
        <xdr:cNvSpPr txBox="1"/>
      </xdr:nvSpPr>
      <xdr:spPr>
        <a:xfrm>
          <a:off x="3497794" y="94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55404</xdr:rowOff>
    </xdr:from>
    <xdr:to>
      <xdr:col>4</xdr:col>
      <xdr:colOff>206375</xdr:colOff>
      <xdr:row>56</xdr:row>
      <xdr:rowOff>157004</xdr:rowOff>
    </xdr:to>
    <xdr:sp macro="" textlink="">
      <xdr:nvSpPr>
        <xdr:cNvPr id="143" name="円/楕円 142"/>
        <xdr:cNvSpPr/>
      </xdr:nvSpPr>
      <xdr:spPr>
        <a:xfrm>
          <a:off x="2857500" y="9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148131</xdr:rowOff>
    </xdr:from>
    <xdr:ext cx="599010" cy="259045"/>
    <xdr:sp macro="" textlink="">
      <xdr:nvSpPr>
        <xdr:cNvPr id="144" name="テキスト ボックス 143"/>
        <xdr:cNvSpPr txBox="1"/>
      </xdr:nvSpPr>
      <xdr:spPr>
        <a:xfrm>
          <a:off x="2608794" y="97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144359</xdr:rowOff>
    </xdr:from>
    <xdr:to>
      <xdr:col>3</xdr:col>
      <xdr:colOff>3175</xdr:colOff>
      <xdr:row>56</xdr:row>
      <xdr:rowOff>74509</xdr:rowOff>
    </xdr:to>
    <xdr:sp macro="" textlink="">
      <xdr:nvSpPr>
        <xdr:cNvPr id="145" name="円/楕円 144"/>
        <xdr:cNvSpPr/>
      </xdr:nvSpPr>
      <xdr:spPr>
        <a:xfrm>
          <a:off x="1968500" y="9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91036</xdr:rowOff>
    </xdr:from>
    <xdr:ext cx="599010" cy="259045"/>
    <xdr:sp macro="" textlink="">
      <xdr:nvSpPr>
        <xdr:cNvPr id="146" name="テキスト ボックス 145"/>
        <xdr:cNvSpPr txBox="1"/>
      </xdr:nvSpPr>
      <xdr:spPr>
        <a:xfrm>
          <a:off x="1719794" y="934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180,518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91649</xdr:rowOff>
    </xdr:from>
    <xdr:to>
      <xdr:col>1</xdr:col>
      <xdr:colOff>485775</xdr:colOff>
      <xdr:row>56</xdr:row>
      <xdr:rowOff>21799</xdr:rowOff>
    </xdr:to>
    <xdr:sp macro="" textlink="">
      <xdr:nvSpPr>
        <xdr:cNvPr id="147" name="円/楕円 146"/>
        <xdr:cNvSpPr/>
      </xdr:nvSpPr>
      <xdr:spPr>
        <a:xfrm>
          <a:off x="1079500" y="95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38326</xdr:rowOff>
    </xdr:from>
    <xdr:ext cx="599010" cy="259045"/>
    <xdr:sp macro="" textlink="">
      <xdr:nvSpPr>
        <xdr:cNvPr id="148" name="テキスト ボックス 147"/>
        <xdr:cNvSpPr txBox="1"/>
      </xdr:nvSpPr>
      <xdr:spPr>
        <a:xfrm>
          <a:off x="830794" y="929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63563</xdr:rowOff>
    </xdr:from>
    <xdr:to>
      <xdr:col>6</xdr:col>
      <xdr:colOff>511175</xdr:colOff>
      <xdr:row>75</xdr:row>
      <xdr:rowOff>145575</xdr:rowOff>
    </xdr:to>
    <xdr:cxnSp macro="">
      <xdr:nvCxnSpPr>
        <xdr:cNvPr id="176" name="直線コネクタ 175"/>
        <xdr:cNvCxnSpPr/>
      </xdr:nvCxnSpPr>
      <xdr:spPr>
        <a:xfrm flipV="1">
          <a:off x="3797300" y="12922313"/>
          <a:ext cx="8382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145575</xdr:rowOff>
    </xdr:from>
    <xdr:to>
      <xdr:col>5</xdr:col>
      <xdr:colOff>358775</xdr:colOff>
      <xdr:row>76</xdr:row>
      <xdr:rowOff>43427</xdr:rowOff>
    </xdr:to>
    <xdr:cxnSp macro="">
      <xdr:nvCxnSpPr>
        <xdr:cNvPr id="179" name="直線コネクタ 178"/>
        <xdr:cNvCxnSpPr/>
      </xdr:nvCxnSpPr>
      <xdr:spPr>
        <a:xfrm flipV="1">
          <a:off x="2908300" y="13004325"/>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8799</xdr:rowOff>
    </xdr:from>
    <xdr:to>
      <xdr:col>4</xdr:col>
      <xdr:colOff>155575</xdr:colOff>
      <xdr:row>76</xdr:row>
      <xdr:rowOff>43427</xdr:rowOff>
    </xdr:to>
    <xdr:cxnSp macro="">
      <xdr:nvCxnSpPr>
        <xdr:cNvPr id="182" name="直線コネクタ 181"/>
        <xdr:cNvCxnSpPr/>
      </xdr:nvCxnSpPr>
      <xdr:spPr>
        <a:xfrm>
          <a:off x="2019300" y="13038999"/>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5544</xdr:rowOff>
    </xdr:from>
    <xdr:to>
      <xdr:col>2</xdr:col>
      <xdr:colOff>638175</xdr:colOff>
      <xdr:row>76</xdr:row>
      <xdr:rowOff>8799</xdr:rowOff>
    </xdr:to>
    <xdr:cxnSp macro="">
      <xdr:nvCxnSpPr>
        <xdr:cNvPr id="185" name="直線コネクタ 184"/>
        <xdr:cNvCxnSpPr/>
      </xdr:nvCxnSpPr>
      <xdr:spPr>
        <a:xfrm>
          <a:off x="1130300" y="13035744"/>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12763</xdr:rowOff>
    </xdr:from>
    <xdr:to>
      <xdr:col>6</xdr:col>
      <xdr:colOff>561975</xdr:colOff>
      <xdr:row>75</xdr:row>
      <xdr:rowOff>114363</xdr:rowOff>
    </xdr:to>
    <xdr:sp macro="" textlink="">
      <xdr:nvSpPr>
        <xdr:cNvPr id="195" name="円/楕円 194"/>
        <xdr:cNvSpPr/>
      </xdr:nvSpPr>
      <xdr:spPr>
        <a:xfrm>
          <a:off x="4584700" y="128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35640</xdr:rowOff>
    </xdr:from>
    <xdr:ext cx="599010" cy="259045"/>
    <xdr:sp macro="" textlink="">
      <xdr:nvSpPr>
        <xdr:cNvPr id="196" name="民生費該当値テキスト"/>
        <xdr:cNvSpPr txBox="1"/>
      </xdr:nvSpPr>
      <xdr:spPr>
        <a:xfrm>
          <a:off x="4686300" y="1272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229,153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94775</xdr:rowOff>
    </xdr:from>
    <xdr:to>
      <xdr:col>5</xdr:col>
      <xdr:colOff>409575</xdr:colOff>
      <xdr:row>76</xdr:row>
      <xdr:rowOff>24926</xdr:rowOff>
    </xdr:to>
    <xdr:sp macro="" textlink="">
      <xdr:nvSpPr>
        <xdr:cNvPr id="197" name="円/楕円 196"/>
        <xdr:cNvSpPr/>
      </xdr:nvSpPr>
      <xdr:spPr>
        <a:xfrm>
          <a:off x="3746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41452</xdr:rowOff>
    </xdr:from>
    <xdr:ext cx="599010" cy="259045"/>
    <xdr:sp macro="" textlink="">
      <xdr:nvSpPr>
        <xdr:cNvPr id="198" name="テキスト ボックス 197"/>
        <xdr:cNvSpPr txBox="1"/>
      </xdr:nvSpPr>
      <xdr:spPr>
        <a:xfrm>
          <a:off x="3497794" y="1272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164077</xdr:rowOff>
    </xdr:from>
    <xdr:to>
      <xdr:col>4</xdr:col>
      <xdr:colOff>206375</xdr:colOff>
      <xdr:row>76</xdr:row>
      <xdr:rowOff>94227</xdr:rowOff>
    </xdr:to>
    <xdr:sp macro="" textlink="">
      <xdr:nvSpPr>
        <xdr:cNvPr id="199" name="円/楕円 198"/>
        <xdr:cNvSpPr/>
      </xdr:nvSpPr>
      <xdr:spPr>
        <a:xfrm>
          <a:off x="2857500" y="13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110755</xdr:rowOff>
    </xdr:from>
    <xdr:ext cx="599010" cy="259045"/>
    <xdr:sp macro="" textlink="">
      <xdr:nvSpPr>
        <xdr:cNvPr id="200" name="テキスト ボックス 199"/>
        <xdr:cNvSpPr txBox="1"/>
      </xdr:nvSpPr>
      <xdr:spPr>
        <a:xfrm>
          <a:off x="2608794" y="127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129449</xdr:rowOff>
    </xdr:from>
    <xdr:to>
      <xdr:col>3</xdr:col>
      <xdr:colOff>3175</xdr:colOff>
      <xdr:row>76</xdr:row>
      <xdr:rowOff>59599</xdr:rowOff>
    </xdr:to>
    <xdr:sp macro="" textlink="">
      <xdr:nvSpPr>
        <xdr:cNvPr id="201" name="円/楕円 200"/>
        <xdr:cNvSpPr/>
      </xdr:nvSpPr>
      <xdr:spPr>
        <a:xfrm>
          <a:off x="1968500" y="12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76126</xdr:rowOff>
    </xdr:from>
    <xdr:ext cx="599010" cy="259045"/>
    <xdr:sp macro="" textlink="">
      <xdr:nvSpPr>
        <xdr:cNvPr id="202" name="テキスト ボックス 201"/>
        <xdr:cNvSpPr txBox="1"/>
      </xdr:nvSpPr>
      <xdr:spPr>
        <a:xfrm>
          <a:off x="1719794" y="12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126194</xdr:rowOff>
    </xdr:from>
    <xdr:to>
      <xdr:col>1</xdr:col>
      <xdr:colOff>485775</xdr:colOff>
      <xdr:row>76</xdr:row>
      <xdr:rowOff>56344</xdr:rowOff>
    </xdr:to>
    <xdr:sp macro="" textlink="">
      <xdr:nvSpPr>
        <xdr:cNvPr id="203" name="円/楕円 202"/>
        <xdr:cNvSpPr/>
      </xdr:nvSpPr>
      <xdr:spPr>
        <a:xfrm>
          <a:off x="1079500" y="129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72871</xdr:rowOff>
    </xdr:from>
    <xdr:ext cx="599010" cy="259045"/>
    <xdr:sp macro="" textlink="">
      <xdr:nvSpPr>
        <xdr:cNvPr id="204" name="テキスト ボックス 203"/>
        <xdr:cNvSpPr txBox="1"/>
      </xdr:nvSpPr>
      <xdr:spPr>
        <a:xfrm>
          <a:off x="830794" y="1276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96924</xdr:rowOff>
    </xdr:from>
    <xdr:to>
      <xdr:col>6</xdr:col>
      <xdr:colOff>511175</xdr:colOff>
      <xdr:row>96</xdr:row>
      <xdr:rowOff>1507</xdr:rowOff>
    </xdr:to>
    <xdr:cxnSp macro="">
      <xdr:nvCxnSpPr>
        <xdr:cNvPr id="231" name="直線コネクタ 230"/>
        <xdr:cNvCxnSpPr/>
      </xdr:nvCxnSpPr>
      <xdr:spPr>
        <a:xfrm flipV="1">
          <a:off x="3797300" y="16384674"/>
          <a:ext cx="8382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144593</xdr:rowOff>
    </xdr:from>
    <xdr:to>
      <xdr:col>5</xdr:col>
      <xdr:colOff>358775</xdr:colOff>
      <xdr:row>96</xdr:row>
      <xdr:rowOff>1507</xdr:rowOff>
    </xdr:to>
    <xdr:cxnSp macro="">
      <xdr:nvCxnSpPr>
        <xdr:cNvPr id="234" name="直線コネクタ 233"/>
        <xdr:cNvCxnSpPr/>
      </xdr:nvCxnSpPr>
      <xdr:spPr>
        <a:xfrm>
          <a:off x="2908300" y="16432343"/>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144593</xdr:rowOff>
    </xdr:from>
    <xdr:to>
      <xdr:col>4</xdr:col>
      <xdr:colOff>155575</xdr:colOff>
      <xdr:row>96</xdr:row>
      <xdr:rowOff>54116</xdr:rowOff>
    </xdr:to>
    <xdr:cxnSp macro="">
      <xdr:nvCxnSpPr>
        <xdr:cNvPr id="237" name="直線コネクタ 236"/>
        <xdr:cNvCxnSpPr/>
      </xdr:nvCxnSpPr>
      <xdr:spPr>
        <a:xfrm flipV="1">
          <a:off x="2019300" y="16432343"/>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54116</xdr:rowOff>
    </xdr:from>
    <xdr:to>
      <xdr:col>2</xdr:col>
      <xdr:colOff>638175</xdr:colOff>
      <xdr:row>96</xdr:row>
      <xdr:rowOff>76822</xdr:rowOff>
    </xdr:to>
    <xdr:cxnSp macro="">
      <xdr:nvCxnSpPr>
        <xdr:cNvPr id="240" name="直線コネクタ 239"/>
        <xdr:cNvCxnSpPr/>
      </xdr:nvCxnSpPr>
      <xdr:spPr>
        <a:xfrm flipV="1">
          <a:off x="1130300" y="16513316"/>
          <a:ext cx="8890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46124</xdr:rowOff>
    </xdr:from>
    <xdr:to>
      <xdr:col>6</xdr:col>
      <xdr:colOff>561975</xdr:colOff>
      <xdr:row>95</xdr:row>
      <xdr:rowOff>147724</xdr:rowOff>
    </xdr:to>
    <xdr:sp macro="" textlink="">
      <xdr:nvSpPr>
        <xdr:cNvPr id="250" name="円/楕円 249"/>
        <xdr:cNvSpPr/>
      </xdr:nvSpPr>
      <xdr:spPr>
        <a:xfrm>
          <a:off x="4584700" y="163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69001</xdr:rowOff>
    </xdr:from>
    <xdr:ext cx="599010" cy="259045"/>
    <xdr:sp macro="" textlink="">
      <xdr:nvSpPr>
        <xdr:cNvPr id="251" name="衛生費該当値テキスト"/>
        <xdr:cNvSpPr txBox="1"/>
      </xdr:nvSpPr>
      <xdr:spPr>
        <a:xfrm>
          <a:off x="4686300" y="161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122157</xdr:rowOff>
    </xdr:from>
    <xdr:to>
      <xdr:col>5</xdr:col>
      <xdr:colOff>409575</xdr:colOff>
      <xdr:row>96</xdr:row>
      <xdr:rowOff>52307</xdr:rowOff>
    </xdr:to>
    <xdr:sp macro="" textlink="">
      <xdr:nvSpPr>
        <xdr:cNvPr id="252" name="円/楕円 251"/>
        <xdr:cNvSpPr/>
      </xdr:nvSpPr>
      <xdr:spPr>
        <a:xfrm>
          <a:off x="3746500" y="164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68834</xdr:rowOff>
    </xdr:from>
    <xdr:ext cx="599010" cy="259045"/>
    <xdr:sp macro="" textlink="">
      <xdr:nvSpPr>
        <xdr:cNvPr id="253" name="テキスト ボックス 252"/>
        <xdr:cNvSpPr txBox="1"/>
      </xdr:nvSpPr>
      <xdr:spPr>
        <a:xfrm>
          <a:off x="3497794" y="1618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93793</xdr:rowOff>
    </xdr:from>
    <xdr:to>
      <xdr:col>4</xdr:col>
      <xdr:colOff>206375</xdr:colOff>
      <xdr:row>96</xdr:row>
      <xdr:rowOff>23943</xdr:rowOff>
    </xdr:to>
    <xdr:sp macro="" textlink="">
      <xdr:nvSpPr>
        <xdr:cNvPr id="254" name="円/楕円 253"/>
        <xdr:cNvSpPr/>
      </xdr:nvSpPr>
      <xdr:spPr>
        <a:xfrm>
          <a:off x="2857500" y="163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40470</xdr:rowOff>
    </xdr:from>
    <xdr:ext cx="599010" cy="259045"/>
    <xdr:sp macro="" textlink="">
      <xdr:nvSpPr>
        <xdr:cNvPr id="255" name="テキスト ボックス 254"/>
        <xdr:cNvSpPr txBox="1"/>
      </xdr:nvSpPr>
      <xdr:spPr>
        <a:xfrm>
          <a:off x="2608794" y="1615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3316</xdr:rowOff>
    </xdr:from>
    <xdr:to>
      <xdr:col>3</xdr:col>
      <xdr:colOff>3175</xdr:colOff>
      <xdr:row>96</xdr:row>
      <xdr:rowOff>104916</xdr:rowOff>
    </xdr:to>
    <xdr:sp macro="" textlink="">
      <xdr:nvSpPr>
        <xdr:cNvPr id="256" name="円/楕円 255"/>
        <xdr:cNvSpPr/>
      </xdr:nvSpPr>
      <xdr:spPr>
        <a:xfrm>
          <a:off x="1968500" y="16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121443</xdr:rowOff>
    </xdr:from>
    <xdr:ext cx="534377" cy="259045"/>
    <xdr:sp macro="" textlink="">
      <xdr:nvSpPr>
        <xdr:cNvPr id="257" name="テキスト ボックス 256"/>
        <xdr:cNvSpPr txBox="1"/>
      </xdr:nvSpPr>
      <xdr:spPr>
        <a:xfrm>
          <a:off x="1752111" y="162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26022</xdr:rowOff>
    </xdr:from>
    <xdr:to>
      <xdr:col>1</xdr:col>
      <xdr:colOff>485775</xdr:colOff>
      <xdr:row>96</xdr:row>
      <xdr:rowOff>127622</xdr:rowOff>
    </xdr:to>
    <xdr:sp macro="" textlink="">
      <xdr:nvSpPr>
        <xdr:cNvPr id="258" name="円/楕円 257"/>
        <xdr:cNvSpPr/>
      </xdr:nvSpPr>
      <xdr:spPr>
        <a:xfrm>
          <a:off x="1079500" y="164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144149</xdr:rowOff>
    </xdr:from>
    <xdr:ext cx="534377" cy="259045"/>
    <xdr:sp macro="" textlink="">
      <xdr:nvSpPr>
        <xdr:cNvPr id="259" name="テキスト ボックス 258"/>
        <xdr:cNvSpPr txBox="1"/>
      </xdr:nvSpPr>
      <xdr:spPr>
        <a:xfrm>
          <a:off x="863111" y="162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122372</xdr:rowOff>
    </xdr:from>
    <xdr:to>
      <xdr:col>15</xdr:col>
      <xdr:colOff>180975</xdr:colOff>
      <xdr:row>38</xdr:row>
      <xdr:rowOff>135586</xdr:rowOff>
    </xdr:to>
    <xdr:cxnSp macro="">
      <xdr:nvCxnSpPr>
        <xdr:cNvPr id="286" name="直線コネクタ 285"/>
        <xdr:cNvCxnSpPr/>
      </xdr:nvCxnSpPr>
      <xdr:spPr>
        <a:xfrm flipV="1">
          <a:off x="9639300" y="6637472"/>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101616</xdr:rowOff>
    </xdr:from>
    <xdr:to>
      <xdr:col>14</xdr:col>
      <xdr:colOff>28575</xdr:colOff>
      <xdr:row>38</xdr:row>
      <xdr:rowOff>135586</xdr:rowOff>
    </xdr:to>
    <xdr:cxnSp macro="">
      <xdr:nvCxnSpPr>
        <xdr:cNvPr id="289" name="直線コネクタ 288"/>
        <xdr:cNvCxnSpPr/>
      </xdr:nvCxnSpPr>
      <xdr:spPr>
        <a:xfrm>
          <a:off x="8750300" y="661671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101616</xdr:rowOff>
    </xdr:from>
    <xdr:to>
      <xdr:col>12</xdr:col>
      <xdr:colOff>511175</xdr:colOff>
      <xdr:row>38</xdr:row>
      <xdr:rowOff>136499</xdr:rowOff>
    </xdr:to>
    <xdr:cxnSp macro="">
      <xdr:nvCxnSpPr>
        <xdr:cNvPr id="292" name="直線コネクタ 291"/>
        <xdr:cNvCxnSpPr/>
      </xdr:nvCxnSpPr>
      <xdr:spPr>
        <a:xfrm flipV="1">
          <a:off x="7861300" y="6616716"/>
          <a:ext cx="889000" cy="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7889</xdr:rowOff>
    </xdr:from>
    <xdr:to>
      <xdr:col>11</xdr:col>
      <xdr:colOff>307975</xdr:colOff>
      <xdr:row>38</xdr:row>
      <xdr:rowOff>136499</xdr:rowOff>
    </xdr:to>
    <xdr:cxnSp macro="">
      <xdr:nvCxnSpPr>
        <xdr:cNvPr id="295" name="直線コネクタ 294"/>
        <xdr:cNvCxnSpPr/>
      </xdr:nvCxnSpPr>
      <xdr:spPr>
        <a:xfrm>
          <a:off x="6972300" y="6351539"/>
          <a:ext cx="889000" cy="30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71572</xdr:rowOff>
    </xdr:from>
    <xdr:to>
      <xdr:col>15</xdr:col>
      <xdr:colOff>231775</xdr:colOff>
      <xdr:row>39</xdr:row>
      <xdr:rowOff>1722</xdr:rowOff>
    </xdr:to>
    <xdr:sp macro="" textlink="">
      <xdr:nvSpPr>
        <xdr:cNvPr id="305" name="円/楕円 304"/>
        <xdr:cNvSpPr/>
      </xdr:nvSpPr>
      <xdr:spPr>
        <a:xfrm>
          <a:off x="10426700" y="65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84786</xdr:rowOff>
    </xdr:from>
    <xdr:to>
      <xdr:col>14</xdr:col>
      <xdr:colOff>79375</xdr:colOff>
      <xdr:row>39</xdr:row>
      <xdr:rowOff>14936</xdr:rowOff>
    </xdr:to>
    <xdr:sp macro="" textlink="">
      <xdr:nvSpPr>
        <xdr:cNvPr id="307" name="円/楕円 306"/>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6063</xdr:rowOff>
    </xdr:from>
    <xdr:ext cx="313932" cy="259045"/>
    <xdr:sp macro="" textlink="">
      <xdr:nvSpPr>
        <xdr:cNvPr id="308" name="テキスト ボックス 307"/>
        <xdr:cNvSpPr txBox="1"/>
      </xdr:nvSpPr>
      <xdr:spPr>
        <a:xfrm>
          <a:off x="9482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50816</xdr:rowOff>
    </xdr:from>
    <xdr:to>
      <xdr:col>12</xdr:col>
      <xdr:colOff>561975</xdr:colOff>
      <xdr:row>38</xdr:row>
      <xdr:rowOff>152416</xdr:rowOff>
    </xdr:to>
    <xdr:sp macro="" textlink="">
      <xdr:nvSpPr>
        <xdr:cNvPr id="309" name="円/楕円 308"/>
        <xdr:cNvSpPr/>
      </xdr:nvSpPr>
      <xdr:spPr>
        <a:xfrm>
          <a:off x="8699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143543</xdr:rowOff>
    </xdr:from>
    <xdr:ext cx="378565" cy="259045"/>
    <xdr:sp macro="" textlink="">
      <xdr:nvSpPr>
        <xdr:cNvPr id="310" name="テキスト ボックス 309"/>
        <xdr:cNvSpPr txBox="1"/>
      </xdr:nvSpPr>
      <xdr:spPr>
        <a:xfrm>
          <a:off x="8561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85699</xdr:rowOff>
    </xdr:from>
    <xdr:to>
      <xdr:col>11</xdr:col>
      <xdr:colOff>358775</xdr:colOff>
      <xdr:row>39</xdr:row>
      <xdr:rowOff>15849</xdr:rowOff>
    </xdr:to>
    <xdr:sp macro="" textlink="">
      <xdr:nvSpPr>
        <xdr:cNvPr id="311" name="円/楕円 310"/>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6976</xdr:rowOff>
    </xdr:from>
    <xdr:ext cx="313932" cy="259045"/>
    <xdr:sp macro="" textlink="">
      <xdr:nvSpPr>
        <xdr:cNvPr id="312" name="テキスト ボックス 311"/>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128539</xdr:rowOff>
    </xdr:from>
    <xdr:to>
      <xdr:col>10</xdr:col>
      <xdr:colOff>155575</xdr:colOff>
      <xdr:row>37</xdr:row>
      <xdr:rowOff>58689</xdr:rowOff>
    </xdr:to>
    <xdr:sp macro="" textlink="">
      <xdr:nvSpPr>
        <xdr:cNvPr id="313" name="円/楕円 312"/>
        <xdr:cNvSpPr/>
      </xdr:nvSpPr>
      <xdr:spPr>
        <a:xfrm>
          <a:off x="6921500" y="63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75216</xdr:rowOff>
    </xdr:from>
    <xdr:ext cx="469744" cy="259045"/>
    <xdr:sp macro="" textlink="">
      <xdr:nvSpPr>
        <xdr:cNvPr id="314" name="テキスト ボックス 313"/>
        <xdr:cNvSpPr txBox="1"/>
      </xdr:nvSpPr>
      <xdr:spPr>
        <a:xfrm>
          <a:off x="6737427" y="607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169997</xdr:rowOff>
    </xdr:from>
    <xdr:to>
      <xdr:col>15</xdr:col>
      <xdr:colOff>180975</xdr:colOff>
      <xdr:row>58</xdr:row>
      <xdr:rowOff>8834</xdr:rowOff>
    </xdr:to>
    <xdr:cxnSp macro="">
      <xdr:nvCxnSpPr>
        <xdr:cNvPr id="343" name="直線コネクタ 342"/>
        <xdr:cNvCxnSpPr/>
      </xdr:nvCxnSpPr>
      <xdr:spPr>
        <a:xfrm>
          <a:off x="9639300" y="994264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169997</xdr:rowOff>
    </xdr:from>
    <xdr:to>
      <xdr:col>14</xdr:col>
      <xdr:colOff>28575</xdr:colOff>
      <xdr:row>58</xdr:row>
      <xdr:rowOff>25770</xdr:rowOff>
    </xdr:to>
    <xdr:cxnSp macro="">
      <xdr:nvCxnSpPr>
        <xdr:cNvPr id="346" name="直線コネクタ 345"/>
        <xdr:cNvCxnSpPr/>
      </xdr:nvCxnSpPr>
      <xdr:spPr>
        <a:xfrm flipV="1">
          <a:off x="8750300" y="994264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25770</xdr:rowOff>
    </xdr:from>
    <xdr:to>
      <xdr:col>12</xdr:col>
      <xdr:colOff>511175</xdr:colOff>
      <xdr:row>58</xdr:row>
      <xdr:rowOff>27781</xdr:rowOff>
    </xdr:to>
    <xdr:cxnSp macro="">
      <xdr:nvCxnSpPr>
        <xdr:cNvPr id="349" name="直線コネクタ 348"/>
        <xdr:cNvCxnSpPr/>
      </xdr:nvCxnSpPr>
      <xdr:spPr>
        <a:xfrm flipV="1">
          <a:off x="7861300" y="996987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27781</xdr:rowOff>
    </xdr:from>
    <xdr:to>
      <xdr:col>11</xdr:col>
      <xdr:colOff>307975</xdr:colOff>
      <xdr:row>58</xdr:row>
      <xdr:rowOff>38438</xdr:rowOff>
    </xdr:to>
    <xdr:cxnSp macro="">
      <xdr:nvCxnSpPr>
        <xdr:cNvPr id="352" name="直線コネクタ 351"/>
        <xdr:cNvCxnSpPr/>
      </xdr:nvCxnSpPr>
      <xdr:spPr>
        <a:xfrm flipV="1">
          <a:off x="6972300" y="9971881"/>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129484</xdr:rowOff>
    </xdr:from>
    <xdr:to>
      <xdr:col>15</xdr:col>
      <xdr:colOff>231775</xdr:colOff>
      <xdr:row>58</xdr:row>
      <xdr:rowOff>59634</xdr:rowOff>
    </xdr:to>
    <xdr:sp macro="" textlink="">
      <xdr:nvSpPr>
        <xdr:cNvPr id="362" name="円/楕円 361"/>
        <xdr:cNvSpPr/>
      </xdr:nvSpPr>
      <xdr:spPr>
        <a:xfrm>
          <a:off x="10426700" y="99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107911</xdr:rowOff>
    </xdr:from>
    <xdr:ext cx="534377" cy="259045"/>
    <xdr:sp macro="" textlink="">
      <xdr:nvSpPr>
        <xdr:cNvPr id="363" name="農林水産業費該当値テキスト"/>
        <xdr:cNvSpPr txBox="1"/>
      </xdr:nvSpPr>
      <xdr:spPr>
        <a:xfrm>
          <a:off x="10528300" y="98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119197</xdr:rowOff>
    </xdr:from>
    <xdr:to>
      <xdr:col>14</xdr:col>
      <xdr:colOff>79375</xdr:colOff>
      <xdr:row>58</xdr:row>
      <xdr:rowOff>49347</xdr:rowOff>
    </xdr:to>
    <xdr:sp macro="" textlink="">
      <xdr:nvSpPr>
        <xdr:cNvPr id="364" name="円/楕円 363"/>
        <xdr:cNvSpPr/>
      </xdr:nvSpPr>
      <xdr:spPr>
        <a:xfrm>
          <a:off x="9588500" y="98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40474</xdr:rowOff>
    </xdr:from>
    <xdr:ext cx="534377" cy="259045"/>
    <xdr:sp macro="" textlink="">
      <xdr:nvSpPr>
        <xdr:cNvPr id="365" name="テキスト ボックス 364"/>
        <xdr:cNvSpPr txBox="1"/>
      </xdr:nvSpPr>
      <xdr:spPr>
        <a:xfrm>
          <a:off x="9372111" y="99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146420</xdr:rowOff>
    </xdr:from>
    <xdr:to>
      <xdr:col>12</xdr:col>
      <xdr:colOff>561975</xdr:colOff>
      <xdr:row>58</xdr:row>
      <xdr:rowOff>76570</xdr:rowOff>
    </xdr:to>
    <xdr:sp macro="" textlink="">
      <xdr:nvSpPr>
        <xdr:cNvPr id="366" name="円/楕円 365"/>
        <xdr:cNvSpPr/>
      </xdr:nvSpPr>
      <xdr:spPr>
        <a:xfrm>
          <a:off x="8699500" y="99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67697</xdr:rowOff>
    </xdr:from>
    <xdr:ext cx="534377" cy="259045"/>
    <xdr:sp macro="" textlink="">
      <xdr:nvSpPr>
        <xdr:cNvPr id="367" name="テキスト ボックス 366"/>
        <xdr:cNvSpPr txBox="1"/>
      </xdr:nvSpPr>
      <xdr:spPr>
        <a:xfrm>
          <a:off x="8483111" y="100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148431</xdr:rowOff>
    </xdr:from>
    <xdr:to>
      <xdr:col>11</xdr:col>
      <xdr:colOff>358775</xdr:colOff>
      <xdr:row>58</xdr:row>
      <xdr:rowOff>78581</xdr:rowOff>
    </xdr:to>
    <xdr:sp macro="" textlink="">
      <xdr:nvSpPr>
        <xdr:cNvPr id="368" name="円/楕円 367"/>
        <xdr:cNvSpPr/>
      </xdr:nvSpPr>
      <xdr:spPr>
        <a:xfrm>
          <a:off x="7810500" y="99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69708</xdr:rowOff>
    </xdr:from>
    <xdr:ext cx="534377" cy="259045"/>
    <xdr:sp macro="" textlink="">
      <xdr:nvSpPr>
        <xdr:cNvPr id="369" name="テキスト ボックス 368"/>
        <xdr:cNvSpPr txBox="1"/>
      </xdr:nvSpPr>
      <xdr:spPr>
        <a:xfrm>
          <a:off x="7594111" y="100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159088</xdr:rowOff>
    </xdr:from>
    <xdr:to>
      <xdr:col>10</xdr:col>
      <xdr:colOff>155575</xdr:colOff>
      <xdr:row>58</xdr:row>
      <xdr:rowOff>89238</xdr:rowOff>
    </xdr:to>
    <xdr:sp macro="" textlink="">
      <xdr:nvSpPr>
        <xdr:cNvPr id="370" name="円/楕円 369"/>
        <xdr:cNvSpPr/>
      </xdr:nvSpPr>
      <xdr:spPr>
        <a:xfrm>
          <a:off x="6921500" y="99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80365</xdr:rowOff>
    </xdr:from>
    <xdr:ext cx="534377" cy="259045"/>
    <xdr:sp macro="" textlink="">
      <xdr:nvSpPr>
        <xdr:cNvPr id="371" name="テキスト ボックス 370"/>
        <xdr:cNvSpPr txBox="1"/>
      </xdr:nvSpPr>
      <xdr:spPr>
        <a:xfrm>
          <a:off x="6705111" y="100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146241</xdr:rowOff>
    </xdr:from>
    <xdr:to>
      <xdr:col>15</xdr:col>
      <xdr:colOff>180975</xdr:colOff>
      <xdr:row>76</xdr:row>
      <xdr:rowOff>91706</xdr:rowOff>
    </xdr:to>
    <xdr:cxnSp macro="">
      <xdr:nvCxnSpPr>
        <xdr:cNvPr id="400" name="直線コネクタ 399"/>
        <xdr:cNvCxnSpPr/>
      </xdr:nvCxnSpPr>
      <xdr:spPr>
        <a:xfrm>
          <a:off x="9639300" y="12662091"/>
          <a:ext cx="838200" cy="4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146241</xdr:rowOff>
    </xdr:from>
    <xdr:to>
      <xdr:col>14</xdr:col>
      <xdr:colOff>28575</xdr:colOff>
      <xdr:row>78</xdr:row>
      <xdr:rowOff>24206</xdr:rowOff>
    </xdr:to>
    <xdr:cxnSp macro="">
      <xdr:nvCxnSpPr>
        <xdr:cNvPr id="403" name="直線コネクタ 402"/>
        <xdr:cNvCxnSpPr/>
      </xdr:nvCxnSpPr>
      <xdr:spPr>
        <a:xfrm flipV="1">
          <a:off x="8750300" y="12662091"/>
          <a:ext cx="889000" cy="7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36043</xdr:rowOff>
    </xdr:from>
    <xdr:to>
      <xdr:col>12</xdr:col>
      <xdr:colOff>511175</xdr:colOff>
      <xdr:row>78</xdr:row>
      <xdr:rowOff>24206</xdr:rowOff>
    </xdr:to>
    <xdr:cxnSp macro="">
      <xdr:nvCxnSpPr>
        <xdr:cNvPr id="406" name="直線コネクタ 405"/>
        <xdr:cNvCxnSpPr/>
      </xdr:nvCxnSpPr>
      <xdr:spPr>
        <a:xfrm>
          <a:off x="7861300" y="13066243"/>
          <a:ext cx="889000" cy="3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36043</xdr:rowOff>
    </xdr:from>
    <xdr:to>
      <xdr:col>11</xdr:col>
      <xdr:colOff>307975</xdr:colOff>
      <xdr:row>77</xdr:row>
      <xdr:rowOff>171335</xdr:rowOff>
    </xdr:to>
    <xdr:cxnSp macro="">
      <xdr:nvCxnSpPr>
        <xdr:cNvPr id="409" name="直線コネクタ 408"/>
        <xdr:cNvCxnSpPr/>
      </xdr:nvCxnSpPr>
      <xdr:spPr>
        <a:xfrm flipV="1">
          <a:off x="6972300" y="13066243"/>
          <a:ext cx="889000" cy="3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40906</xdr:rowOff>
    </xdr:from>
    <xdr:to>
      <xdr:col>15</xdr:col>
      <xdr:colOff>231775</xdr:colOff>
      <xdr:row>76</xdr:row>
      <xdr:rowOff>142506</xdr:rowOff>
    </xdr:to>
    <xdr:sp macro="" textlink="">
      <xdr:nvSpPr>
        <xdr:cNvPr id="419" name="円/楕円 418"/>
        <xdr:cNvSpPr/>
      </xdr:nvSpPr>
      <xdr:spPr>
        <a:xfrm>
          <a:off x="10426700" y="130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63784</xdr:rowOff>
    </xdr:from>
    <xdr:ext cx="534377" cy="259045"/>
    <xdr:sp macro="" textlink="">
      <xdr:nvSpPr>
        <xdr:cNvPr id="420" name="商工費該当値テキスト"/>
        <xdr:cNvSpPr txBox="1"/>
      </xdr:nvSpPr>
      <xdr:spPr>
        <a:xfrm>
          <a:off x="10528300" y="129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95441</xdr:rowOff>
    </xdr:from>
    <xdr:to>
      <xdr:col>14</xdr:col>
      <xdr:colOff>79375</xdr:colOff>
      <xdr:row>74</xdr:row>
      <xdr:rowOff>25591</xdr:rowOff>
    </xdr:to>
    <xdr:sp macro="" textlink="">
      <xdr:nvSpPr>
        <xdr:cNvPr id="421" name="円/楕円 420"/>
        <xdr:cNvSpPr/>
      </xdr:nvSpPr>
      <xdr:spPr>
        <a:xfrm>
          <a:off x="9588500" y="126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42118</xdr:rowOff>
    </xdr:from>
    <xdr:ext cx="534377" cy="259045"/>
    <xdr:sp macro="" textlink="">
      <xdr:nvSpPr>
        <xdr:cNvPr id="422" name="テキスト ボックス 421"/>
        <xdr:cNvSpPr txBox="1"/>
      </xdr:nvSpPr>
      <xdr:spPr>
        <a:xfrm>
          <a:off x="9372111" y="123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144856</xdr:rowOff>
    </xdr:from>
    <xdr:to>
      <xdr:col>12</xdr:col>
      <xdr:colOff>561975</xdr:colOff>
      <xdr:row>78</xdr:row>
      <xdr:rowOff>75006</xdr:rowOff>
    </xdr:to>
    <xdr:sp macro="" textlink="">
      <xdr:nvSpPr>
        <xdr:cNvPr id="423" name="円/楕円 422"/>
        <xdr:cNvSpPr/>
      </xdr:nvSpPr>
      <xdr:spPr>
        <a:xfrm>
          <a:off x="8699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66133</xdr:rowOff>
    </xdr:from>
    <xdr:ext cx="534377" cy="259045"/>
    <xdr:sp macro="" textlink="">
      <xdr:nvSpPr>
        <xdr:cNvPr id="424" name="テキスト ボックス 423"/>
        <xdr:cNvSpPr txBox="1"/>
      </xdr:nvSpPr>
      <xdr:spPr>
        <a:xfrm>
          <a:off x="8483111" y="134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156693</xdr:rowOff>
    </xdr:from>
    <xdr:to>
      <xdr:col>11</xdr:col>
      <xdr:colOff>358775</xdr:colOff>
      <xdr:row>76</xdr:row>
      <xdr:rowOff>86843</xdr:rowOff>
    </xdr:to>
    <xdr:sp macro="" textlink="">
      <xdr:nvSpPr>
        <xdr:cNvPr id="425" name="円/楕円 424"/>
        <xdr:cNvSpPr/>
      </xdr:nvSpPr>
      <xdr:spPr>
        <a:xfrm>
          <a:off x="7810500" y="130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103370</xdr:rowOff>
    </xdr:from>
    <xdr:ext cx="534377" cy="259045"/>
    <xdr:sp macro="" textlink="">
      <xdr:nvSpPr>
        <xdr:cNvPr id="426" name="テキスト ボックス 425"/>
        <xdr:cNvSpPr txBox="1"/>
      </xdr:nvSpPr>
      <xdr:spPr>
        <a:xfrm>
          <a:off x="7594111" y="127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120535</xdr:rowOff>
    </xdr:from>
    <xdr:to>
      <xdr:col>10</xdr:col>
      <xdr:colOff>155575</xdr:colOff>
      <xdr:row>78</xdr:row>
      <xdr:rowOff>50685</xdr:rowOff>
    </xdr:to>
    <xdr:sp macro="" textlink="">
      <xdr:nvSpPr>
        <xdr:cNvPr id="427" name="円/楕円 426"/>
        <xdr:cNvSpPr/>
      </xdr:nvSpPr>
      <xdr:spPr>
        <a:xfrm>
          <a:off x="6921500" y="133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41812</xdr:rowOff>
    </xdr:from>
    <xdr:ext cx="534377" cy="259045"/>
    <xdr:sp macro="" textlink="">
      <xdr:nvSpPr>
        <xdr:cNvPr id="428" name="テキスト ボックス 427"/>
        <xdr:cNvSpPr txBox="1"/>
      </xdr:nvSpPr>
      <xdr:spPr>
        <a:xfrm>
          <a:off x="6705111" y="134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139289</xdr:rowOff>
    </xdr:from>
    <xdr:to>
      <xdr:col>15</xdr:col>
      <xdr:colOff>180975</xdr:colOff>
      <xdr:row>95</xdr:row>
      <xdr:rowOff>41067</xdr:rowOff>
    </xdr:to>
    <xdr:cxnSp macro="">
      <xdr:nvCxnSpPr>
        <xdr:cNvPr id="457" name="直線コネクタ 456"/>
        <xdr:cNvCxnSpPr/>
      </xdr:nvCxnSpPr>
      <xdr:spPr>
        <a:xfrm flipV="1">
          <a:off x="9639300" y="16255589"/>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41067</xdr:rowOff>
    </xdr:from>
    <xdr:to>
      <xdr:col>14</xdr:col>
      <xdr:colOff>28575</xdr:colOff>
      <xdr:row>96</xdr:row>
      <xdr:rowOff>136310</xdr:rowOff>
    </xdr:to>
    <xdr:cxnSp macro="">
      <xdr:nvCxnSpPr>
        <xdr:cNvPr id="460" name="直線コネクタ 459"/>
        <xdr:cNvCxnSpPr/>
      </xdr:nvCxnSpPr>
      <xdr:spPr>
        <a:xfrm flipV="1">
          <a:off x="8750300" y="16328817"/>
          <a:ext cx="889000" cy="2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136310</xdr:rowOff>
    </xdr:from>
    <xdr:to>
      <xdr:col>12</xdr:col>
      <xdr:colOff>511175</xdr:colOff>
      <xdr:row>96</xdr:row>
      <xdr:rowOff>146230</xdr:rowOff>
    </xdr:to>
    <xdr:cxnSp macro="">
      <xdr:nvCxnSpPr>
        <xdr:cNvPr id="463" name="直線コネクタ 462"/>
        <xdr:cNvCxnSpPr/>
      </xdr:nvCxnSpPr>
      <xdr:spPr>
        <a:xfrm flipV="1">
          <a:off x="7861300" y="16595510"/>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146230</xdr:rowOff>
    </xdr:from>
    <xdr:to>
      <xdr:col>11</xdr:col>
      <xdr:colOff>307975</xdr:colOff>
      <xdr:row>97</xdr:row>
      <xdr:rowOff>27739</xdr:rowOff>
    </xdr:to>
    <xdr:cxnSp macro="">
      <xdr:nvCxnSpPr>
        <xdr:cNvPr id="466" name="直線コネクタ 465"/>
        <xdr:cNvCxnSpPr/>
      </xdr:nvCxnSpPr>
      <xdr:spPr>
        <a:xfrm flipV="1">
          <a:off x="6972300" y="1660543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88489</xdr:rowOff>
    </xdr:from>
    <xdr:to>
      <xdr:col>15</xdr:col>
      <xdr:colOff>231775</xdr:colOff>
      <xdr:row>95</xdr:row>
      <xdr:rowOff>18639</xdr:rowOff>
    </xdr:to>
    <xdr:sp macro="" textlink="">
      <xdr:nvSpPr>
        <xdr:cNvPr id="476" name="円/楕円 475"/>
        <xdr:cNvSpPr/>
      </xdr:nvSpPr>
      <xdr:spPr>
        <a:xfrm>
          <a:off x="10426700" y="162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111366</xdr:rowOff>
    </xdr:from>
    <xdr:ext cx="599010" cy="259045"/>
    <xdr:sp macro="" textlink="">
      <xdr:nvSpPr>
        <xdr:cNvPr id="477" name="土木費該当値テキスト"/>
        <xdr:cNvSpPr txBox="1"/>
      </xdr:nvSpPr>
      <xdr:spPr>
        <a:xfrm>
          <a:off x="10528300" y="1605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161717</xdr:rowOff>
    </xdr:from>
    <xdr:to>
      <xdr:col>14</xdr:col>
      <xdr:colOff>79375</xdr:colOff>
      <xdr:row>95</xdr:row>
      <xdr:rowOff>91867</xdr:rowOff>
    </xdr:to>
    <xdr:sp macro="" textlink="">
      <xdr:nvSpPr>
        <xdr:cNvPr id="478" name="円/楕円 477"/>
        <xdr:cNvSpPr/>
      </xdr:nvSpPr>
      <xdr:spPr>
        <a:xfrm>
          <a:off x="9588500" y="162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82994</xdr:rowOff>
    </xdr:from>
    <xdr:ext cx="534377" cy="259045"/>
    <xdr:sp macro="" textlink="">
      <xdr:nvSpPr>
        <xdr:cNvPr id="479" name="テキスト ボックス 478"/>
        <xdr:cNvSpPr txBox="1"/>
      </xdr:nvSpPr>
      <xdr:spPr>
        <a:xfrm>
          <a:off x="9372111" y="1637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85510</xdr:rowOff>
    </xdr:from>
    <xdr:to>
      <xdr:col>12</xdr:col>
      <xdr:colOff>561975</xdr:colOff>
      <xdr:row>97</xdr:row>
      <xdr:rowOff>15660</xdr:rowOff>
    </xdr:to>
    <xdr:sp macro="" textlink="">
      <xdr:nvSpPr>
        <xdr:cNvPr id="480" name="円/楕円 479"/>
        <xdr:cNvSpPr/>
      </xdr:nvSpPr>
      <xdr:spPr>
        <a:xfrm>
          <a:off x="8699500" y="16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6787</xdr:rowOff>
    </xdr:from>
    <xdr:ext cx="534377" cy="259045"/>
    <xdr:sp macro="" textlink="">
      <xdr:nvSpPr>
        <xdr:cNvPr id="481" name="テキスト ボックス 480"/>
        <xdr:cNvSpPr txBox="1"/>
      </xdr:nvSpPr>
      <xdr:spPr>
        <a:xfrm>
          <a:off x="8483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95430</xdr:rowOff>
    </xdr:from>
    <xdr:to>
      <xdr:col>11</xdr:col>
      <xdr:colOff>358775</xdr:colOff>
      <xdr:row>97</xdr:row>
      <xdr:rowOff>25580</xdr:rowOff>
    </xdr:to>
    <xdr:sp macro="" textlink="">
      <xdr:nvSpPr>
        <xdr:cNvPr id="482" name="円/楕円 481"/>
        <xdr:cNvSpPr/>
      </xdr:nvSpPr>
      <xdr:spPr>
        <a:xfrm>
          <a:off x="7810500" y="165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16707</xdr:rowOff>
    </xdr:from>
    <xdr:ext cx="534377" cy="259045"/>
    <xdr:sp macro="" textlink="">
      <xdr:nvSpPr>
        <xdr:cNvPr id="483" name="テキスト ボックス 482"/>
        <xdr:cNvSpPr txBox="1"/>
      </xdr:nvSpPr>
      <xdr:spPr>
        <a:xfrm>
          <a:off x="7594111" y="166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148389</xdr:rowOff>
    </xdr:from>
    <xdr:to>
      <xdr:col>10</xdr:col>
      <xdr:colOff>155575</xdr:colOff>
      <xdr:row>97</xdr:row>
      <xdr:rowOff>78539</xdr:rowOff>
    </xdr:to>
    <xdr:sp macro="" textlink="">
      <xdr:nvSpPr>
        <xdr:cNvPr id="484" name="円/楕円 483"/>
        <xdr:cNvSpPr/>
      </xdr:nvSpPr>
      <xdr:spPr>
        <a:xfrm>
          <a:off x="6921500" y="166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69666</xdr:rowOff>
    </xdr:from>
    <xdr:ext cx="534377" cy="259045"/>
    <xdr:sp macro="" textlink="">
      <xdr:nvSpPr>
        <xdr:cNvPr id="485" name="テキスト ボックス 484"/>
        <xdr:cNvSpPr txBox="1"/>
      </xdr:nvSpPr>
      <xdr:spPr>
        <a:xfrm>
          <a:off x="6705111" y="167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26551</xdr:rowOff>
    </xdr:from>
    <xdr:to>
      <xdr:col>23</xdr:col>
      <xdr:colOff>517525</xdr:colOff>
      <xdr:row>37</xdr:row>
      <xdr:rowOff>47925</xdr:rowOff>
    </xdr:to>
    <xdr:cxnSp macro="">
      <xdr:nvCxnSpPr>
        <xdr:cNvPr id="514" name="直線コネクタ 513"/>
        <xdr:cNvCxnSpPr/>
      </xdr:nvCxnSpPr>
      <xdr:spPr>
        <a:xfrm>
          <a:off x="15481300" y="6370201"/>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26551</xdr:rowOff>
    </xdr:from>
    <xdr:to>
      <xdr:col>22</xdr:col>
      <xdr:colOff>365125</xdr:colOff>
      <xdr:row>37</xdr:row>
      <xdr:rowOff>49380</xdr:rowOff>
    </xdr:to>
    <xdr:cxnSp macro="">
      <xdr:nvCxnSpPr>
        <xdr:cNvPr id="517" name="直線コネクタ 516"/>
        <xdr:cNvCxnSpPr/>
      </xdr:nvCxnSpPr>
      <xdr:spPr>
        <a:xfrm flipV="1">
          <a:off x="14592300" y="6370201"/>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49380</xdr:rowOff>
    </xdr:from>
    <xdr:to>
      <xdr:col>21</xdr:col>
      <xdr:colOff>161925</xdr:colOff>
      <xdr:row>37</xdr:row>
      <xdr:rowOff>56185</xdr:rowOff>
    </xdr:to>
    <xdr:cxnSp macro="">
      <xdr:nvCxnSpPr>
        <xdr:cNvPr id="520" name="直線コネクタ 519"/>
        <xdr:cNvCxnSpPr/>
      </xdr:nvCxnSpPr>
      <xdr:spPr>
        <a:xfrm flipV="1">
          <a:off x="13703300" y="6393030"/>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56185</xdr:rowOff>
    </xdr:from>
    <xdr:to>
      <xdr:col>19</xdr:col>
      <xdr:colOff>644525</xdr:colOff>
      <xdr:row>37</xdr:row>
      <xdr:rowOff>125207</xdr:rowOff>
    </xdr:to>
    <xdr:cxnSp macro="">
      <xdr:nvCxnSpPr>
        <xdr:cNvPr id="523" name="直線コネクタ 522"/>
        <xdr:cNvCxnSpPr/>
      </xdr:nvCxnSpPr>
      <xdr:spPr>
        <a:xfrm flipV="1">
          <a:off x="12814300" y="6399835"/>
          <a:ext cx="889000" cy="6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168575</xdr:rowOff>
    </xdr:from>
    <xdr:to>
      <xdr:col>23</xdr:col>
      <xdr:colOff>568325</xdr:colOff>
      <xdr:row>37</xdr:row>
      <xdr:rowOff>98725</xdr:rowOff>
    </xdr:to>
    <xdr:sp macro="" textlink="">
      <xdr:nvSpPr>
        <xdr:cNvPr id="533" name="円/楕円 532"/>
        <xdr:cNvSpPr/>
      </xdr:nvSpPr>
      <xdr:spPr>
        <a:xfrm>
          <a:off x="16268700" y="63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147002</xdr:rowOff>
    </xdr:from>
    <xdr:ext cx="534377" cy="259045"/>
    <xdr:sp macro="" textlink="">
      <xdr:nvSpPr>
        <xdr:cNvPr id="534" name="消防費該当値テキスト"/>
        <xdr:cNvSpPr txBox="1"/>
      </xdr:nvSpPr>
      <xdr:spPr>
        <a:xfrm>
          <a:off x="16370300" y="6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147201</xdr:rowOff>
    </xdr:from>
    <xdr:to>
      <xdr:col>22</xdr:col>
      <xdr:colOff>415925</xdr:colOff>
      <xdr:row>37</xdr:row>
      <xdr:rowOff>77351</xdr:rowOff>
    </xdr:to>
    <xdr:sp macro="" textlink="">
      <xdr:nvSpPr>
        <xdr:cNvPr id="535" name="円/楕円 534"/>
        <xdr:cNvSpPr/>
      </xdr:nvSpPr>
      <xdr:spPr>
        <a:xfrm>
          <a:off x="15430500" y="63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68478</xdr:rowOff>
    </xdr:from>
    <xdr:ext cx="534377" cy="259045"/>
    <xdr:sp macro="" textlink="">
      <xdr:nvSpPr>
        <xdr:cNvPr id="536" name="テキスト ボックス 535"/>
        <xdr:cNvSpPr txBox="1"/>
      </xdr:nvSpPr>
      <xdr:spPr>
        <a:xfrm>
          <a:off x="15214111" y="64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170030</xdr:rowOff>
    </xdr:from>
    <xdr:to>
      <xdr:col>21</xdr:col>
      <xdr:colOff>212725</xdr:colOff>
      <xdr:row>37</xdr:row>
      <xdr:rowOff>100180</xdr:rowOff>
    </xdr:to>
    <xdr:sp macro="" textlink="">
      <xdr:nvSpPr>
        <xdr:cNvPr id="537" name="円/楕円 536"/>
        <xdr:cNvSpPr/>
      </xdr:nvSpPr>
      <xdr:spPr>
        <a:xfrm>
          <a:off x="14541500" y="63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116707</xdr:rowOff>
    </xdr:from>
    <xdr:ext cx="534377" cy="259045"/>
    <xdr:sp macro="" textlink="">
      <xdr:nvSpPr>
        <xdr:cNvPr id="538" name="テキスト ボックス 537"/>
        <xdr:cNvSpPr txBox="1"/>
      </xdr:nvSpPr>
      <xdr:spPr>
        <a:xfrm>
          <a:off x="14325111" y="61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5385</xdr:rowOff>
    </xdr:from>
    <xdr:to>
      <xdr:col>20</xdr:col>
      <xdr:colOff>9525</xdr:colOff>
      <xdr:row>37</xdr:row>
      <xdr:rowOff>106985</xdr:rowOff>
    </xdr:to>
    <xdr:sp macro="" textlink="">
      <xdr:nvSpPr>
        <xdr:cNvPr id="539" name="円/楕円 538"/>
        <xdr:cNvSpPr/>
      </xdr:nvSpPr>
      <xdr:spPr>
        <a:xfrm>
          <a:off x="13652500" y="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123512</xdr:rowOff>
    </xdr:from>
    <xdr:ext cx="534377" cy="259045"/>
    <xdr:sp macro="" textlink="">
      <xdr:nvSpPr>
        <xdr:cNvPr id="540" name="テキスト ボックス 539"/>
        <xdr:cNvSpPr txBox="1"/>
      </xdr:nvSpPr>
      <xdr:spPr>
        <a:xfrm>
          <a:off x="13436111" y="6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74407</xdr:rowOff>
    </xdr:from>
    <xdr:to>
      <xdr:col>18</xdr:col>
      <xdr:colOff>492125</xdr:colOff>
      <xdr:row>38</xdr:row>
      <xdr:rowOff>4556</xdr:rowOff>
    </xdr:to>
    <xdr:sp macro="" textlink="">
      <xdr:nvSpPr>
        <xdr:cNvPr id="541" name="円/楕円 540"/>
        <xdr:cNvSpPr/>
      </xdr:nvSpPr>
      <xdr:spPr>
        <a:xfrm>
          <a:off x="12763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21084</xdr:rowOff>
    </xdr:from>
    <xdr:ext cx="534377" cy="259045"/>
    <xdr:sp macro="" textlink="">
      <xdr:nvSpPr>
        <xdr:cNvPr id="542" name="テキスト ボックス 541"/>
        <xdr:cNvSpPr txBox="1"/>
      </xdr:nvSpPr>
      <xdr:spPr>
        <a:xfrm>
          <a:off x="12547111" y="6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107463</xdr:rowOff>
    </xdr:from>
    <xdr:to>
      <xdr:col>23</xdr:col>
      <xdr:colOff>517525</xdr:colOff>
      <xdr:row>55</xdr:row>
      <xdr:rowOff>152547</xdr:rowOff>
    </xdr:to>
    <xdr:cxnSp macro="">
      <xdr:nvCxnSpPr>
        <xdr:cNvPr id="569" name="直線コネクタ 568"/>
        <xdr:cNvCxnSpPr/>
      </xdr:nvCxnSpPr>
      <xdr:spPr>
        <a:xfrm flipV="1">
          <a:off x="15481300" y="9194313"/>
          <a:ext cx="838200" cy="3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152547</xdr:rowOff>
    </xdr:from>
    <xdr:to>
      <xdr:col>22</xdr:col>
      <xdr:colOff>365125</xdr:colOff>
      <xdr:row>57</xdr:row>
      <xdr:rowOff>20082</xdr:rowOff>
    </xdr:to>
    <xdr:cxnSp macro="">
      <xdr:nvCxnSpPr>
        <xdr:cNvPr id="572" name="直線コネクタ 571"/>
        <xdr:cNvCxnSpPr/>
      </xdr:nvCxnSpPr>
      <xdr:spPr>
        <a:xfrm flipV="1">
          <a:off x="14592300" y="9582297"/>
          <a:ext cx="889000" cy="2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93788</xdr:rowOff>
    </xdr:from>
    <xdr:to>
      <xdr:col>21</xdr:col>
      <xdr:colOff>161925</xdr:colOff>
      <xdr:row>57</xdr:row>
      <xdr:rowOff>20082</xdr:rowOff>
    </xdr:to>
    <xdr:cxnSp macro="">
      <xdr:nvCxnSpPr>
        <xdr:cNvPr id="575" name="直線コネクタ 574"/>
        <xdr:cNvCxnSpPr/>
      </xdr:nvCxnSpPr>
      <xdr:spPr>
        <a:xfrm>
          <a:off x="13703300" y="9523538"/>
          <a:ext cx="889000" cy="2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93788</xdr:rowOff>
    </xdr:from>
    <xdr:to>
      <xdr:col>19</xdr:col>
      <xdr:colOff>644525</xdr:colOff>
      <xdr:row>57</xdr:row>
      <xdr:rowOff>10491</xdr:rowOff>
    </xdr:to>
    <xdr:cxnSp macro="">
      <xdr:nvCxnSpPr>
        <xdr:cNvPr id="578" name="直線コネクタ 577"/>
        <xdr:cNvCxnSpPr/>
      </xdr:nvCxnSpPr>
      <xdr:spPr>
        <a:xfrm flipV="1">
          <a:off x="12814300" y="9523538"/>
          <a:ext cx="889000" cy="2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56663</xdr:rowOff>
    </xdr:from>
    <xdr:to>
      <xdr:col>23</xdr:col>
      <xdr:colOff>568325</xdr:colOff>
      <xdr:row>53</xdr:row>
      <xdr:rowOff>158263</xdr:rowOff>
    </xdr:to>
    <xdr:sp macro="" textlink="">
      <xdr:nvSpPr>
        <xdr:cNvPr id="588" name="円/楕円 587"/>
        <xdr:cNvSpPr/>
      </xdr:nvSpPr>
      <xdr:spPr>
        <a:xfrm>
          <a:off x="16268700" y="91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79540</xdr:rowOff>
    </xdr:from>
    <xdr:ext cx="599010" cy="259045"/>
    <xdr:sp macro="" textlink="">
      <xdr:nvSpPr>
        <xdr:cNvPr id="589" name="教育費該当値テキスト"/>
        <xdr:cNvSpPr txBox="1"/>
      </xdr:nvSpPr>
      <xdr:spPr>
        <a:xfrm>
          <a:off x="16370300" y="89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194,551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101747</xdr:rowOff>
    </xdr:from>
    <xdr:to>
      <xdr:col>22</xdr:col>
      <xdr:colOff>415925</xdr:colOff>
      <xdr:row>56</xdr:row>
      <xdr:rowOff>31897</xdr:rowOff>
    </xdr:to>
    <xdr:sp macro="" textlink="">
      <xdr:nvSpPr>
        <xdr:cNvPr id="590" name="円/楕円 589"/>
        <xdr:cNvSpPr/>
      </xdr:nvSpPr>
      <xdr:spPr>
        <a:xfrm>
          <a:off x="15430500" y="95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48424</xdr:rowOff>
    </xdr:from>
    <xdr:ext cx="599010" cy="259045"/>
    <xdr:sp macro="" textlink="">
      <xdr:nvSpPr>
        <xdr:cNvPr id="591" name="テキスト ボックス 590"/>
        <xdr:cNvSpPr txBox="1"/>
      </xdr:nvSpPr>
      <xdr:spPr>
        <a:xfrm>
          <a:off x="15181794" y="93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140732</xdr:rowOff>
    </xdr:from>
    <xdr:to>
      <xdr:col>21</xdr:col>
      <xdr:colOff>212725</xdr:colOff>
      <xdr:row>57</xdr:row>
      <xdr:rowOff>70882</xdr:rowOff>
    </xdr:to>
    <xdr:sp macro="" textlink="">
      <xdr:nvSpPr>
        <xdr:cNvPr id="592" name="円/楕円 591"/>
        <xdr:cNvSpPr/>
      </xdr:nvSpPr>
      <xdr:spPr>
        <a:xfrm>
          <a:off x="14541500" y="97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62009</xdr:rowOff>
    </xdr:from>
    <xdr:ext cx="534377" cy="259045"/>
    <xdr:sp macro="" textlink="">
      <xdr:nvSpPr>
        <xdr:cNvPr id="593" name="テキスト ボックス 592"/>
        <xdr:cNvSpPr txBox="1"/>
      </xdr:nvSpPr>
      <xdr:spPr>
        <a:xfrm>
          <a:off x="14325111" y="983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42988</xdr:rowOff>
    </xdr:from>
    <xdr:to>
      <xdr:col>20</xdr:col>
      <xdr:colOff>9525</xdr:colOff>
      <xdr:row>55</xdr:row>
      <xdr:rowOff>144588</xdr:rowOff>
    </xdr:to>
    <xdr:sp macro="" textlink="">
      <xdr:nvSpPr>
        <xdr:cNvPr id="594" name="円/楕円 593"/>
        <xdr:cNvSpPr/>
      </xdr:nvSpPr>
      <xdr:spPr>
        <a:xfrm>
          <a:off x="13652500" y="9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161115</xdr:rowOff>
    </xdr:from>
    <xdr:ext cx="599010" cy="259045"/>
    <xdr:sp macro="" textlink="">
      <xdr:nvSpPr>
        <xdr:cNvPr id="595" name="テキスト ボックス 594"/>
        <xdr:cNvSpPr txBox="1"/>
      </xdr:nvSpPr>
      <xdr:spPr>
        <a:xfrm>
          <a:off x="13403794" y="92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131141</xdr:rowOff>
    </xdr:from>
    <xdr:to>
      <xdr:col>18</xdr:col>
      <xdr:colOff>492125</xdr:colOff>
      <xdr:row>57</xdr:row>
      <xdr:rowOff>61291</xdr:rowOff>
    </xdr:to>
    <xdr:sp macro="" textlink="">
      <xdr:nvSpPr>
        <xdr:cNvPr id="596" name="円/楕円 595"/>
        <xdr:cNvSpPr/>
      </xdr:nvSpPr>
      <xdr:spPr>
        <a:xfrm>
          <a:off x="12763500" y="97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52418</xdr:rowOff>
    </xdr:from>
    <xdr:ext cx="534377" cy="259045"/>
    <xdr:sp macro="" textlink="">
      <xdr:nvSpPr>
        <xdr:cNvPr id="597" name="テキスト ボックス 596"/>
        <xdr:cNvSpPr txBox="1"/>
      </xdr:nvSpPr>
      <xdr:spPr>
        <a:xfrm>
          <a:off x="12547111" y="98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113342</xdr:rowOff>
    </xdr:from>
    <xdr:to>
      <xdr:col>23</xdr:col>
      <xdr:colOff>517525</xdr:colOff>
      <xdr:row>78</xdr:row>
      <xdr:rowOff>117723</xdr:rowOff>
    </xdr:to>
    <xdr:cxnSp macro="">
      <xdr:nvCxnSpPr>
        <xdr:cNvPr id="624" name="直線コネクタ 623"/>
        <xdr:cNvCxnSpPr/>
      </xdr:nvCxnSpPr>
      <xdr:spPr>
        <a:xfrm>
          <a:off x="15481300" y="1348644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100755</xdr:rowOff>
    </xdr:from>
    <xdr:to>
      <xdr:col>22</xdr:col>
      <xdr:colOff>365125</xdr:colOff>
      <xdr:row>78</xdr:row>
      <xdr:rowOff>113342</xdr:rowOff>
    </xdr:to>
    <xdr:cxnSp macro="">
      <xdr:nvCxnSpPr>
        <xdr:cNvPr id="627" name="直線コネクタ 626"/>
        <xdr:cNvCxnSpPr/>
      </xdr:nvCxnSpPr>
      <xdr:spPr>
        <a:xfrm>
          <a:off x="14592300" y="13473855"/>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100755</xdr:rowOff>
    </xdr:from>
    <xdr:to>
      <xdr:col>21</xdr:col>
      <xdr:colOff>161925</xdr:colOff>
      <xdr:row>78</xdr:row>
      <xdr:rowOff>139700</xdr:rowOff>
    </xdr:to>
    <xdr:cxnSp macro="">
      <xdr:nvCxnSpPr>
        <xdr:cNvPr id="630" name="直線コネクタ 629"/>
        <xdr:cNvCxnSpPr/>
      </xdr:nvCxnSpPr>
      <xdr:spPr>
        <a:xfrm flipV="1">
          <a:off x="13703300" y="13473855"/>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126724</xdr:rowOff>
    </xdr:from>
    <xdr:to>
      <xdr:col>19</xdr:col>
      <xdr:colOff>644525</xdr:colOff>
      <xdr:row>78</xdr:row>
      <xdr:rowOff>139700</xdr:rowOff>
    </xdr:to>
    <xdr:cxnSp macro="">
      <xdr:nvCxnSpPr>
        <xdr:cNvPr id="633" name="直線コネクタ 632"/>
        <xdr:cNvCxnSpPr/>
      </xdr:nvCxnSpPr>
      <xdr:spPr>
        <a:xfrm>
          <a:off x="12814300" y="13499824"/>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66923</xdr:rowOff>
    </xdr:from>
    <xdr:to>
      <xdr:col>23</xdr:col>
      <xdr:colOff>568325</xdr:colOff>
      <xdr:row>78</xdr:row>
      <xdr:rowOff>168523</xdr:rowOff>
    </xdr:to>
    <xdr:sp macro="" textlink="">
      <xdr:nvSpPr>
        <xdr:cNvPr id="643" name="円/楕円 642"/>
        <xdr:cNvSpPr/>
      </xdr:nvSpPr>
      <xdr:spPr>
        <a:xfrm>
          <a:off x="16268700" y="134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17740</xdr:rowOff>
    </xdr:from>
    <xdr:ext cx="469744" cy="259045"/>
    <xdr:sp macro="" textlink="">
      <xdr:nvSpPr>
        <xdr:cNvPr id="644" name="災害復旧費該当値テキスト"/>
        <xdr:cNvSpPr txBox="1"/>
      </xdr:nvSpPr>
      <xdr:spPr>
        <a:xfrm>
          <a:off x="16370300" y="133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62542</xdr:rowOff>
    </xdr:from>
    <xdr:to>
      <xdr:col>22</xdr:col>
      <xdr:colOff>415925</xdr:colOff>
      <xdr:row>78</xdr:row>
      <xdr:rowOff>164142</xdr:rowOff>
    </xdr:to>
    <xdr:sp macro="" textlink="">
      <xdr:nvSpPr>
        <xdr:cNvPr id="645" name="円/楕円 644"/>
        <xdr:cNvSpPr/>
      </xdr:nvSpPr>
      <xdr:spPr>
        <a:xfrm>
          <a:off x="15430500" y="134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155269</xdr:rowOff>
    </xdr:from>
    <xdr:ext cx="469744" cy="259045"/>
    <xdr:sp macro="" textlink="">
      <xdr:nvSpPr>
        <xdr:cNvPr id="646" name="テキスト ボックス 645"/>
        <xdr:cNvSpPr txBox="1"/>
      </xdr:nvSpPr>
      <xdr:spPr>
        <a:xfrm>
          <a:off x="15246427" y="135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49955</xdr:rowOff>
    </xdr:from>
    <xdr:to>
      <xdr:col>21</xdr:col>
      <xdr:colOff>212725</xdr:colOff>
      <xdr:row>78</xdr:row>
      <xdr:rowOff>151555</xdr:rowOff>
    </xdr:to>
    <xdr:sp macro="" textlink="">
      <xdr:nvSpPr>
        <xdr:cNvPr id="647" name="円/楕円 646"/>
        <xdr:cNvSpPr/>
      </xdr:nvSpPr>
      <xdr:spPr>
        <a:xfrm>
          <a:off x="14541500" y="134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168082</xdr:rowOff>
    </xdr:from>
    <xdr:ext cx="469744" cy="259045"/>
    <xdr:sp macro="" textlink="">
      <xdr:nvSpPr>
        <xdr:cNvPr id="648" name="テキスト ボックス 647"/>
        <xdr:cNvSpPr txBox="1"/>
      </xdr:nvSpPr>
      <xdr:spPr>
        <a:xfrm>
          <a:off x="14357427" y="131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75924</xdr:rowOff>
    </xdr:from>
    <xdr:to>
      <xdr:col>18</xdr:col>
      <xdr:colOff>492125</xdr:colOff>
      <xdr:row>79</xdr:row>
      <xdr:rowOff>6074</xdr:rowOff>
    </xdr:to>
    <xdr:sp macro="" textlink="">
      <xdr:nvSpPr>
        <xdr:cNvPr id="651" name="円/楕円 650"/>
        <xdr:cNvSpPr/>
      </xdr:nvSpPr>
      <xdr:spPr>
        <a:xfrm>
          <a:off x="12763500" y="134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168651</xdr:rowOff>
    </xdr:from>
    <xdr:ext cx="469744" cy="259045"/>
    <xdr:sp macro="" textlink="">
      <xdr:nvSpPr>
        <xdr:cNvPr id="652" name="テキスト ボックス 651"/>
        <xdr:cNvSpPr txBox="1"/>
      </xdr:nvSpPr>
      <xdr:spPr>
        <a:xfrm>
          <a:off x="12579427" y="135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160297</xdr:rowOff>
    </xdr:from>
    <xdr:to>
      <xdr:col>23</xdr:col>
      <xdr:colOff>517525</xdr:colOff>
      <xdr:row>95</xdr:row>
      <xdr:rowOff>39298</xdr:rowOff>
    </xdr:to>
    <xdr:cxnSp macro="">
      <xdr:nvCxnSpPr>
        <xdr:cNvPr id="679" name="直線コネクタ 678"/>
        <xdr:cNvCxnSpPr/>
      </xdr:nvCxnSpPr>
      <xdr:spPr>
        <a:xfrm>
          <a:off x="15481300" y="16276597"/>
          <a:ext cx="8382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160297</xdr:rowOff>
    </xdr:from>
    <xdr:to>
      <xdr:col>22</xdr:col>
      <xdr:colOff>365125</xdr:colOff>
      <xdr:row>94</xdr:row>
      <xdr:rowOff>162486</xdr:rowOff>
    </xdr:to>
    <xdr:cxnSp macro="">
      <xdr:nvCxnSpPr>
        <xdr:cNvPr id="682" name="直線コネクタ 681"/>
        <xdr:cNvCxnSpPr/>
      </xdr:nvCxnSpPr>
      <xdr:spPr>
        <a:xfrm flipV="1">
          <a:off x="14592300" y="1627659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138168</xdr:rowOff>
    </xdr:from>
    <xdr:to>
      <xdr:col>21</xdr:col>
      <xdr:colOff>161925</xdr:colOff>
      <xdr:row>94</xdr:row>
      <xdr:rowOff>162486</xdr:rowOff>
    </xdr:to>
    <xdr:cxnSp macro="">
      <xdr:nvCxnSpPr>
        <xdr:cNvPr id="685" name="直線コネクタ 684"/>
        <xdr:cNvCxnSpPr/>
      </xdr:nvCxnSpPr>
      <xdr:spPr>
        <a:xfrm>
          <a:off x="13703300" y="16254468"/>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30713</xdr:rowOff>
    </xdr:from>
    <xdr:to>
      <xdr:col>19</xdr:col>
      <xdr:colOff>644525</xdr:colOff>
      <xdr:row>94</xdr:row>
      <xdr:rowOff>138168</xdr:rowOff>
    </xdr:to>
    <xdr:cxnSp macro="">
      <xdr:nvCxnSpPr>
        <xdr:cNvPr id="688" name="直線コネクタ 687"/>
        <xdr:cNvCxnSpPr/>
      </xdr:nvCxnSpPr>
      <xdr:spPr>
        <a:xfrm>
          <a:off x="12814300" y="15975563"/>
          <a:ext cx="889000" cy="2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159948</xdr:rowOff>
    </xdr:from>
    <xdr:to>
      <xdr:col>23</xdr:col>
      <xdr:colOff>568325</xdr:colOff>
      <xdr:row>95</xdr:row>
      <xdr:rowOff>90098</xdr:rowOff>
    </xdr:to>
    <xdr:sp macro="" textlink="">
      <xdr:nvSpPr>
        <xdr:cNvPr id="698" name="円/楕円 697"/>
        <xdr:cNvSpPr/>
      </xdr:nvSpPr>
      <xdr:spPr>
        <a:xfrm>
          <a:off x="16268700" y="162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11375</xdr:rowOff>
    </xdr:from>
    <xdr:ext cx="599010" cy="259045"/>
    <xdr:sp macro="" textlink="">
      <xdr:nvSpPr>
        <xdr:cNvPr id="699" name="公債費該当値テキスト"/>
        <xdr:cNvSpPr txBox="1"/>
      </xdr:nvSpPr>
      <xdr:spPr>
        <a:xfrm>
          <a:off x="16370300" y="161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134,460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109497</xdr:rowOff>
    </xdr:from>
    <xdr:to>
      <xdr:col>22</xdr:col>
      <xdr:colOff>415925</xdr:colOff>
      <xdr:row>95</xdr:row>
      <xdr:rowOff>39647</xdr:rowOff>
    </xdr:to>
    <xdr:sp macro="" textlink="">
      <xdr:nvSpPr>
        <xdr:cNvPr id="700" name="円/楕円 699"/>
        <xdr:cNvSpPr/>
      </xdr:nvSpPr>
      <xdr:spPr>
        <a:xfrm>
          <a:off x="15430500" y="162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56174</xdr:rowOff>
    </xdr:from>
    <xdr:ext cx="599010" cy="259045"/>
    <xdr:sp macro="" textlink="">
      <xdr:nvSpPr>
        <xdr:cNvPr id="701" name="テキスト ボックス 700"/>
        <xdr:cNvSpPr txBox="1"/>
      </xdr:nvSpPr>
      <xdr:spPr>
        <a:xfrm>
          <a:off x="15181794" y="160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111686</xdr:rowOff>
    </xdr:from>
    <xdr:to>
      <xdr:col>21</xdr:col>
      <xdr:colOff>212725</xdr:colOff>
      <xdr:row>95</xdr:row>
      <xdr:rowOff>41836</xdr:rowOff>
    </xdr:to>
    <xdr:sp macro="" textlink="">
      <xdr:nvSpPr>
        <xdr:cNvPr id="702" name="円/楕円 701"/>
        <xdr:cNvSpPr/>
      </xdr:nvSpPr>
      <xdr:spPr>
        <a:xfrm>
          <a:off x="14541500" y="1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58363</xdr:rowOff>
    </xdr:from>
    <xdr:ext cx="599010" cy="259045"/>
    <xdr:sp macro="" textlink="">
      <xdr:nvSpPr>
        <xdr:cNvPr id="703" name="テキスト ボックス 702"/>
        <xdr:cNvSpPr txBox="1"/>
      </xdr:nvSpPr>
      <xdr:spPr>
        <a:xfrm>
          <a:off x="14292794" y="1600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87368</xdr:rowOff>
    </xdr:from>
    <xdr:to>
      <xdr:col>20</xdr:col>
      <xdr:colOff>9525</xdr:colOff>
      <xdr:row>95</xdr:row>
      <xdr:rowOff>17518</xdr:rowOff>
    </xdr:to>
    <xdr:sp macro="" textlink="">
      <xdr:nvSpPr>
        <xdr:cNvPr id="704" name="円/楕円 703"/>
        <xdr:cNvSpPr/>
      </xdr:nvSpPr>
      <xdr:spPr>
        <a:xfrm>
          <a:off x="13652500" y="162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34045</xdr:rowOff>
    </xdr:from>
    <xdr:ext cx="599010" cy="259045"/>
    <xdr:sp macro="" textlink="">
      <xdr:nvSpPr>
        <xdr:cNvPr id="705" name="テキスト ボックス 704"/>
        <xdr:cNvSpPr txBox="1"/>
      </xdr:nvSpPr>
      <xdr:spPr>
        <a:xfrm>
          <a:off x="13403794" y="1597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151363</xdr:rowOff>
    </xdr:from>
    <xdr:to>
      <xdr:col>18</xdr:col>
      <xdr:colOff>492125</xdr:colOff>
      <xdr:row>93</xdr:row>
      <xdr:rowOff>81513</xdr:rowOff>
    </xdr:to>
    <xdr:sp macro="" textlink="">
      <xdr:nvSpPr>
        <xdr:cNvPr id="706" name="円/楕円 705"/>
        <xdr:cNvSpPr/>
      </xdr:nvSpPr>
      <xdr:spPr>
        <a:xfrm>
          <a:off x="12763500" y="159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98040</xdr:rowOff>
    </xdr:from>
    <xdr:ext cx="599010" cy="259045"/>
    <xdr:sp macro="" textlink="">
      <xdr:nvSpPr>
        <xdr:cNvPr id="707" name="テキスト ボックス 706"/>
        <xdr:cNvSpPr txBox="1"/>
      </xdr:nvSpPr>
      <xdr:spPr>
        <a:xfrm>
          <a:off x="12514794" y="1569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教育費は、住民一人当たり</a:t>
          </a:r>
          <a:r>
            <a:rPr kumimoji="1" lang="en-US" altLang="ja-JP" sz="1300">
              <a:latin typeface="ＭＳ Ｐゴシック"/>
            </a:rPr>
            <a:t>194,551</a:t>
          </a:r>
          <a:r>
            <a:rPr kumimoji="1" lang="ja-JP" altLang="en-US" sz="1300">
              <a:latin typeface="ＭＳ Ｐゴシック"/>
            </a:rPr>
            <a:t>円となっており、類似団体平均の</a:t>
          </a:r>
          <a:r>
            <a:rPr kumimoji="1" lang="en-US" altLang="ja-JP" sz="1300">
              <a:latin typeface="ＭＳ Ｐゴシック"/>
            </a:rPr>
            <a:t>92,902</a:t>
          </a:r>
          <a:r>
            <a:rPr kumimoji="1" lang="ja-JP" altLang="en-US" sz="1300">
              <a:latin typeface="ＭＳ Ｐゴシック"/>
            </a:rPr>
            <a:t>円を大きく上回っている（＋</a:t>
          </a:r>
          <a:r>
            <a:rPr kumimoji="1" lang="en-US" altLang="ja-JP" sz="1300">
              <a:latin typeface="ＭＳ Ｐゴシック"/>
            </a:rPr>
            <a:t>101,649</a:t>
          </a:r>
          <a:r>
            <a:rPr kumimoji="1" lang="ja-JP" altLang="en-US" sz="1300">
              <a:latin typeface="ＭＳ Ｐゴシック"/>
            </a:rPr>
            <a:t>円）。</a:t>
          </a:r>
          <a:endParaRPr kumimoji="1" lang="en-US" altLang="ja-JP" sz="1300">
            <a:latin typeface="ＭＳ Ｐゴシック"/>
          </a:endParaRPr>
        </a:p>
        <a:p>
          <a:r>
            <a:rPr kumimoji="1" lang="ja-JP" altLang="en-US" sz="1300">
              <a:latin typeface="ＭＳ Ｐゴシック"/>
            </a:rPr>
            <a:t>　要因として、校舎の耐震化や改修、体育館天井改修等の義務教育施設整備、グラウンドゴルフ場整備及びグラウンド人工芝化整備等の保健体育施設整備のため普通建設事業費等が増加したことが挙げられる。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財政調整基金残高は、前年度と比較すると</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％増加した。町村合併以降は、基金積立額が多いことから年々比率が上昇している。</a:t>
          </a:r>
        </a:p>
        <a:p>
          <a:r>
            <a:rPr kumimoji="1" lang="ja-JP" altLang="en-US" sz="1400">
              <a:latin typeface="ＭＳ ゴシック" pitchFamily="49" charset="-128"/>
              <a:ea typeface="ＭＳ ゴシック" pitchFamily="49" charset="-128"/>
            </a:rPr>
            <a:t>　実質収支額については、前年度比</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％減少した。適正規模とされる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％程度を下回っており、行政水準の向上や住民負担等の適正化について引続き検討していく。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後期高齢者医療保険事業特別会計以外において黒字となっているが、特別会計への繰出金が増加しており、引き続き経営基盤強化に取り組んでいく必要がある。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後期高齢者医療保険事業特別会計が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百万円の赤字となったが、これは保険料収入が予算額を下回ったことによるもので、平成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年度の保険料収入で繰上充用により補てんする。</a:t>
          </a:r>
        </a:p>
        <a:p>
          <a:r>
            <a:rPr kumimoji="1" lang="ja-JP" altLang="en-US" sz="1400">
              <a:latin typeface="ＭＳ ゴシック" pitchFamily="49" charset="-128"/>
              <a:ea typeface="ＭＳ ゴシック" pitchFamily="49" charset="-128"/>
            </a:rPr>
            <a:t>　また経年で比較してみると、一般会計において</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年度に黒字となる比率が伸びている。主な要因としては、歳入における特別交付税の増加や行政改革プランの実施に伴う歳出費目の削減等の影響で、実質収支額が増加している。</a:t>
          </a:r>
        </a:p>
        <a:p>
          <a:r>
            <a:rPr kumimoji="1" lang="ja-JP" altLang="en-US" sz="1400">
              <a:latin typeface="ＭＳ ゴシック" pitchFamily="49" charset="-128"/>
              <a:ea typeface="ＭＳ ゴシック" pitchFamily="49" charset="-128"/>
            </a:rPr>
            <a:t>　各会計の今後においても、比率が大きく増減する要因がないことから現行並みの黒字の比率で推移していく見込みとなっている。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町村合併以降、積極的な繰上償還の実施や地方債の借入抑制等により、元利償還金が年々減少している。</a:t>
          </a:r>
        </a:p>
        <a:p>
          <a:r>
            <a:rPr kumimoji="1" lang="ja-JP" altLang="en-US" sz="1400">
              <a:latin typeface="ＭＳ ゴシック" pitchFamily="49" charset="-128"/>
              <a:ea typeface="ＭＳ ゴシック" pitchFamily="49" charset="-128"/>
            </a:rPr>
            <a:t>　実質公債比率の分子全体としては、過疎債や合併特例債等の交付税算入率の高い起債が多くなっており元利償還金等と交付税算入公債費等との差が小さくなっている。</a:t>
          </a:r>
        </a:p>
        <a:p>
          <a:r>
            <a:rPr kumimoji="1" lang="ja-JP" altLang="en-US" sz="1400">
              <a:latin typeface="ＭＳ ゴシック" pitchFamily="49" charset="-128"/>
              <a:ea typeface="ＭＳ ゴシック" pitchFamily="49" charset="-128"/>
            </a:rPr>
            <a:t>　そのため減少傾向ではあるが、今後は新規発行分地方債の償還開始により、元利償還金が増加していく見込であるため、発行と償還のスケジュール調整が重要になる。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町村合併以降、積極的な繰上償還の実施や地方債の借入抑制等により、地方債の現在高は減少傾向にあったが、平成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年度は公共施設等整備事業の財源として新規地方債発行額の増加により、地方債残高が増加に転じている。</a:t>
          </a:r>
        </a:p>
        <a:p>
          <a:r>
            <a:rPr kumimoji="1" lang="ja-JP" altLang="en-US" sz="1400">
              <a:latin typeface="ＭＳ ゴシック" pitchFamily="49" charset="-128"/>
              <a:ea typeface="ＭＳ ゴシック" pitchFamily="49" charset="-128"/>
            </a:rPr>
            <a:t>　また、下水道事業会計等の公営企業に対する繰出金が高止まりしている。</a:t>
          </a:r>
        </a:p>
        <a:p>
          <a:r>
            <a:rPr kumimoji="1" lang="ja-JP" altLang="en-US" sz="1400">
              <a:latin typeface="ＭＳ ゴシック" pitchFamily="49" charset="-128"/>
              <a:ea typeface="ＭＳ ゴシック" pitchFamily="49" charset="-128"/>
            </a:rPr>
            <a:t>　また、充当可能基金は、平成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年度に小水力発電施設改良事業に充当したことから大きく減少している。</a:t>
          </a:r>
        </a:p>
        <a:p>
          <a:r>
            <a:rPr kumimoji="1" lang="ja-JP" altLang="en-US" sz="1400">
              <a:latin typeface="ＭＳ ゴシック" pitchFamily="49" charset="-128"/>
              <a:ea typeface="ＭＳ ゴシック" pitchFamily="49" charset="-128"/>
            </a:rPr>
            <a:t>　将来負担額及び充当可能財源等はともに増加したが、増加額の影響により将来負担比率の分子全体は増加している。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6,516
6,374
336.50
7,456,158
7,168,979
181,014
3,914,192
7,164,594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7456158</v>
      </c>
      <c r="BO4" s="409"/>
      <c r="BP4" s="409"/>
      <c r="BQ4" s="409"/>
      <c r="BR4" s="409"/>
      <c r="BS4" s="409"/>
      <c r="BT4" s="409"/>
      <c r="BU4" s="410"/>
      <c r="BV4" s="408">
        <v>7071303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7168979</v>
      </c>
      <c r="BO5" s="414"/>
      <c r="BP5" s="414"/>
      <c r="BQ5" s="414"/>
      <c r="BR5" s="414"/>
      <c r="BS5" s="414"/>
      <c r="BT5" s="414"/>
      <c r="BU5" s="415"/>
      <c r="BV5" s="413">
        <v>6670726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79.5</v>
      </c>
      <c r="CU5" s="384"/>
      <c r="CV5" s="384"/>
      <c r="CW5" s="384"/>
      <c r="CX5" s="384"/>
      <c r="CY5" s="384"/>
      <c r="CZ5" s="384"/>
      <c r="DA5" s="385"/>
      <c r="DB5" s="383">
        <v>85.6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287179</v>
      </c>
      <c r="BO6" s="414"/>
      <c r="BP6" s="414"/>
      <c r="BQ6" s="414"/>
      <c r="BR6" s="414"/>
      <c r="BS6" s="414"/>
      <c r="BT6" s="414"/>
      <c r="BU6" s="415"/>
      <c r="BV6" s="413">
        <v>400577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83.5</v>
      </c>
      <c r="CU6" s="560"/>
      <c r="CV6" s="560"/>
      <c r="CW6" s="560"/>
      <c r="CX6" s="560"/>
      <c r="CY6" s="560"/>
      <c r="CZ6" s="560"/>
      <c r="DA6" s="561"/>
      <c r="DB6" s="559">
        <v>85.6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106165</v>
      </c>
      <c r="BO7" s="414"/>
      <c r="BP7" s="414"/>
      <c r="BQ7" s="414"/>
      <c r="BR7" s="414"/>
      <c r="BS7" s="414"/>
      <c r="BT7" s="414"/>
      <c r="BU7" s="415"/>
      <c r="BV7" s="413">
        <v>160387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3914192</v>
      </c>
      <c r="CU7" s="414"/>
      <c r="CV7" s="414"/>
      <c r="CW7" s="414"/>
      <c r="CX7" s="414"/>
      <c r="CY7" s="414"/>
      <c r="CZ7" s="414"/>
      <c r="DA7" s="415"/>
      <c r="DB7" s="413">
        <v>3954187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181014</v>
      </c>
      <c r="BO8" s="414"/>
      <c r="BP8" s="414"/>
      <c r="BQ8" s="414"/>
      <c r="BR8" s="414"/>
      <c r="BS8" s="414"/>
      <c r="BT8" s="414"/>
      <c r="BU8" s="415"/>
      <c r="BV8" s="413">
        <v>240190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0.17</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6374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-59176</v>
      </c>
      <c r="BO9" s="414"/>
      <c r="BP9" s="414"/>
      <c r="BQ9" s="414"/>
      <c r="BR9" s="414"/>
      <c r="BS9" s="414"/>
      <c r="BT9" s="414"/>
      <c r="BU9" s="415"/>
      <c r="BV9" s="413">
        <v>-89433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6810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1775</v>
      </c>
      <c r="BO10" s="414"/>
      <c r="BP10" s="414"/>
      <c r="BQ10" s="414"/>
      <c r="BR10" s="414"/>
      <c r="BS10" s="414"/>
      <c r="BT10" s="414"/>
      <c r="BU10" s="415"/>
      <c r="BV10" s="413">
        <v>110362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137280</v>
      </c>
      <c r="BO11" s="414"/>
      <c r="BP11" s="414"/>
      <c r="BQ11" s="414"/>
      <c r="BR11" s="414"/>
      <c r="BS11" s="414"/>
      <c r="BT11" s="414"/>
      <c r="BU11" s="415"/>
      <c r="BV11" s="413">
        <v>101103</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6516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6374</v>
      </c>
      <c r="S13" s="515"/>
      <c r="T13" s="515"/>
      <c r="U13" s="515"/>
      <c r="V13" s="516"/>
      <c r="W13" s="502" t="s">
        <v>120</v>
      </c>
      <c r="X13" s="426"/>
      <c r="Y13" s="426"/>
      <c r="Z13" s="426"/>
      <c r="AA13" s="426"/>
      <c r="AB13" s="427"/>
      <c r="AC13" s="389">
        <v>562</v>
      </c>
      <c r="AD13" s="390"/>
      <c r="AE13" s="390"/>
      <c r="AF13" s="390"/>
      <c r="AG13" s="391"/>
      <c r="AH13" s="389">
        <v>702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79879</v>
      </c>
      <c r="BO13" s="414"/>
      <c r="BP13" s="414"/>
      <c r="BQ13" s="414"/>
      <c r="BR13" s="414"/>
      <c r="BS13" s="414"/>
      <c r="BT13" s="414"/>
      <c r="BU13" s="415"/>
      <c r="BV13" s="413">
        <v>122032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6583</v>
      </c>
      <c r="S14" s="515"/>
      <c r="T14" s="515"/>
      <c r="U14" s="515"/>
      <c r="V14" s="516"/>
      <c r="W14" s="517"/>
      <c r="X14" s="429"/>
      <c r="Y14" s="429"/>
      <c r="Z14" s="429"/>
      <c r="AA14" s="429"/>
      <c r="AB14" s="430"/>
      <c r="AC14" s="507">
        <v>17.600000000000001</v>
      </c>
      <c r="AD14" s="508"/>
      <c r="AE14" s="508"/>
      <c r="AF14" s="508"/>
      <c r="AG14" s="509"/>
      <c r="AH14" s="507">
        <v>19.5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26.9</v>
      </c>
      <c r="CU14" s="486"/>
      <c r="CV14" s="486"/>
      <c r="CW14" s="486"/>
      <c r="CX14" s="486"/>
      <c r="CY14" s="486"/>
      <c r="CZ14" s="486"/>
      <c r="DA14" s="487"/>
      <c r="DB14" s="518">
        <v>26.2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6468</v>
      </c>
      <c r="S15" s="515"/>
      <c r="T15" s="515"/>
      <c r="U15" s="515"/>
      <c r="V15" s="516"/>
      <c r="W15" s="502" t="s">
        <v>127</v>
      </c>
      <c r="X15" s="426"/>
      <c r="Y15" s="426"/>
      <c r="Z15" s="426"/>
      <c r="AA15" s="426"/>
      <c r="AB15" s="427"/>
      <c r="AC15" s="389">
        <v>851</v>
      </c>
      <c r="AD15" s="390"/>
      <c r="AE15" s="390"/>
      <c r="AF15" s="390"/>
      <c r="AG15" s="391"/>
      <c r="AH15" s="389">
        <v>1004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567062</v>
      </c>
      <c r="BO15" s="409"/>
      <c r="BP15" s="409"/>
      <c r="BQ15" s="409"/>
      <c r="BR15" s="409"/>
      <c r="BS15" s="409"/>
      <c r="BT15" s="409"/>
      <c r="BU15" s="410"/>
      <c r="BV15" s="408">
        <v>547075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26.7</v>
      </c>
      <c r="AD16" s="508"/>
      <c r="AE16" s="508"/>
      <c r="AF16" s="508"/>
      <c r="AG16" s="509"/>
      <c r="AH16" s="507">
        <v>27.9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3291558</v>
      </c>
      <c r="BO16" s="414"/>
      <c r="BP16" s="414"/>
      <c r="BQ16" s="414"/>
      <c r="BR16" s="414"/>
      <c r="BS16" s="414"/>
      <c r="BT16" s="414"/>
      <c r="BU16" s="415"/>
      <c r="BV16" s="413">
        <v>3258815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1772</v>
      </c>
      <c r="AD17" s="390"/>
      <c r="AE17" s="390"/>
      <c r="AF17" s="390"/>
      <c r="AG17" s="391"/>
      <c r="AH17" s="389">
        <v>1875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703159</v>
      </c>
      <c r="BO17" s="414"/>
      <c r="BP17" s="414"/>
      <c r="BQ17" s="414"/>
      <c r="BR17" s="414"/>
      <c r="BS17" s="414"/>
      <c r="BT17" s="414"/>
      <c r="BU17" s="415"/>
      <c r="BV17" s="413">
        <v>686746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336.5</v>
      </c>
      <c r="M18" s="478"/>
      <c r="N18" s="478"/>
      <c r="O18" s="478"/>
      <c r="P18" s="478"/>
      <c r="Q18" s="478"/>
      <c r="R18" s="479"/>
      <c r="S18" s="479"/>
      <c r="T18" s="479"/>
      <c r="U18" s="479"/>
      <c r="V18" s="480"/>
      <c r="W18" s="494"/>
      <c r="X18" s="495"/>
      <c r="Y18" s="495"/>
      <c r="Z18" s="495"/>
      <c r="AA18" s="495"/>
      <c r="AB18" s="503"/>
      <c r="AC18" s="377">
        <v>55.6</v>
      </c>
      <c r="AD18" s="378"/>
      <c r="AE18" s="378"/>
      <c r="AF18" s="378"/>
      <c r="AG18" s="481"/>
      <c r="AH18" s="377">
        <v>52.1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3139888</v>
      </c>
      <c r="BO18" s="414"/>
      <c r="BP18" s="414"/>
      <c r="BQ18" s="414"/>
      <c r="BR18" s="414"/>
      <c r="BS18" s="414"/>
      <c r="BT18" s="414"/>
      <c r="BU18" s="415"/>
      <c r="BV18" s="413">
        <v>3218854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4801496</v>
      </c>
      <c r="BO19" s="414"/>
      <c r="BP19" s="414"/>
      <c r="BQ19" s="414"/>
      <c r="BR19" s="414"/>
      <c r="BS19" s="414"/>
      <c r="BT19" s="414"/>
      <c r="BU19" s="415"/>
      <c r="BV19" s="413">
        <v>4955330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2810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7164594</v>
      </c>
      <c r="BO23" s="414"/>
      <c r="BP23" s="414"/>
      <c r="BQ23" s="414"/>
      <c r="BR23" s="414"/>
      <c r="BS23" s="414"/>
      <c r="BT23" s="414"/>
      <c r="BU23" s="415"/>
      <c r="BV23" s="413">
        <v>6604885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7200</v>
      </c>
      <c r="R24" s="390"/>
      <c r="S24" s="390"/>
      <c r="T24" s="390"/>
      <c r="U24" s="390"/>
      <c r="V24" s="391"/>
      <c r="W24" s="455"/>
      <c r="X24" s="446"/>
      <c r="Y24" s="447"/>
      <c r="Z24" s="386" t="s">
        <v>151</v>
      </c>
      <c r="AA24" s="387"/>
      <c r="AB24" s="387"/>
      <c r="AC24" s="387"/>
      <c r="AD24" s="387"/>
      <c r="AE24" s="387"/>
      <c r="AF24" s="387"/>
      <c r="AG24" s="388"/>
      <c r="AH24" s="389">
        <v>84</v>
      </c>
      <c r="AI24" s="390"/>
      <c r="AJ24" s="390"/>
      <c r="AK24" s="390"/>
      <c r="AL24" s="391"/>
      <c r="AM24" s="389">
        <v>268464</v>
      </c>
      <c r="AN24" s="390"/>
      <c r="AO24" s="390"/>
      <c r="AP24" s="390"/>
      <c r="AQ24" s="390"/>
      <c r="AR24" s="391"/>
      <c r="AS24" s="389">
        <v>3196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5330031</v>
      </c>
      <c r="BO24" s="414"/>
      <c r="BP24" s="414"/>
      <c r="BQ24" s="414"/>
      <c r="BR24" s="414"/>
      <c r="BS24" s="414"/>
      <c r="BT24" s="414"/>
      <c r="BU24" s="415"/>
      <c r="BV24" s="413">
        <v>4955264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6075</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209043</v>
      </c>
      <c r="BO25" s="409"/>
      <c r="BP25" s="409"/>
      <c r="BQ25" s="409"/>
      <c r="BR25" s="409"/>
      <c r="BS25" s="409"/>
      <c r="BT25" s="409"/>
      <c r="BU25" s="410"/>
      <c r="BV25" s="408">
        <v>265779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5725</v>
      </c>
      <c r="R26" s="390"/>
      <c r="S26" s="390"/>
      <c r="T26" s="390"/>
      <c r="U26" s="390"/>
      <c r="V26" s="391"/>
      <c r="W26" s="455"/>
      <c r="X26" s="446"/>
      <c r="Y26" s="447"/>
      <c r="Z26" s="386" t="s">
        <v>157</v>
      </c>
      <c r="AA26" s="468"/>
      <c r="AB26" s="468"/>
      <c r="AC26" s="468"/>
      <c r="AD26" s="468"/>
      <c r="AE26" s="468"/>
      <c r="AF26" s="468"/>
      <c r="AG26" s="469"/>
      <c r="AH26" s="389">
        <v>6</v>
      </c>
      <c r="AI26" s="390"/>
      <c r="AJ26" s="390"/>
      <c r="AK26" s="390"/>
      <c r="AL26" s="391"/>
      <c r="AM26" s="389">
        <v>17976</v>
      </c>
      <c r="AN26" s="390"/>
      <c r="AO26" s="390"/>
      <c r="AP26" s="390"/>
      <c r="AQ26" s="390"/>
      <c r="AR26" s="391"/>
      <c r="AS26" s="389">
        <v>2996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2885</v>
      </c>
      <c r="R27" s="390"/>
      <c r="S27" s="390"/>
      <c r="T27" s="390"/>
      <c r="U27" s="390"/>
      <c r="V27" s="391"/>
      <c r="W27" s="455"/>
      <c r="X27" s="446"/>
      <c r="Y27" s="447"/>
      <c r="Z27" s="386" t="s">
        <v>160</v>
      </c>
      <c r="AA27" s="387"/>
      <c r="AB27" s="387"/>
      <c r="AC27" s="387"/>
      <c r="AD27" s="387"/>
      <c r="AE27" s="387"/>
      <c r="AF27" s="387"/>
      <c r="AG27" s="388"/>
      <c r="AH27" s="389">
        <v>3</v>
      </c>
      <c r="AI27" s="390"/>
      <c r="AJ27" s="390"/>
      <c r="AK27" s="390"/>
      <c r="AL27" s="391"/>
      <c r="AM27" s="389">
        <v>10503</v>
      </c>
      <c r="AN27" s="390"/>
      <c r="AO27" s="390"/>
      <c r="AP27" s="390"/>
      <c r="AQ27" s="390"/>
      <c r="AR27" s="391"/>
      <c r="AS27" s="389">
        <v>3501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114274</v>
      </c>
      <c r="BO27" s="417"/>
      <c r="BP27" s="417"/>
      <c r="BQ27" s="417"/>
      <c r="BR27" s="417"/>
      <c r="BS27" s="417"/>
      <c r="BT27" s="417"/>
      <c r="BU27" s="418"/>
      <c r="BV27" s="416">
        <v>114248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1264994</v>
      </c>
      <c r="BO28" s="409"/>
      <c r="BP28" s="409"/>
      <c r="BQ28" s="409"/>
      <c r="BR28" s="409"/>
      <c r="BS28" s="409"/>
      <c r="BT28" s="409"/>
      <c r="BU28" s="410"/>
      <c r="BV28" s="408">
        <v>1263219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2035</v>
      </c>
      <c r="R29" s="390"/>
      <c r="S29" s="390"/>
      <c r="T29" s="390"/>
      <c r="U29" s="390"/>
      <c r="V29" s="391"/>
      <c r="W29" s="456"/>
      <c r="X29" s="457"/>
      <c r="Y29" s="458"/>
      <c r="Z29" s="386" t="s">
        <v>167</v>
      </c>
      <c r="AA29" s="387"/>
      <c r="AB29" s="387"/>
      <c r="AC29" s="387"/>
      <c r="AD29" s="387"/>
      <c r="AE29" s="387"/>
      <c r="AF29" s="387"/>
      <c r="AG29" s="388"/>
      <c r="AH29" s="389">
        <v>87</v>
      </c>
      <c r="AI29" s="390"/>
      <c r="AJ29" s="390"/>
      <c r="AK29" s="390"/>
      <c r="AL29" s="391"/>
      <c r="AM29" s="389">
        <v>278967</v>
      </c>
      <c r="AN29" s="390"/>
      <c r="AO29" s="390"/>
      <c r="AP29" s="390"/>
      <c r="AQ29" s="390"/>
      <c r="AR29" s="391"/>
      <c r="AS29" s="389">
        <v>3207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509032</v>
      </c>
      <c r="BO29" s="414"/>
      <c r="BP29" s="414"/>
      <c r="BQ29" s="414"/>
      <c r="BR29" s="414"/>
      <c r="BS29" s="414"/>
      <c r="BT29" s="414"/>
      <c r="BU29" s="415"/>
      <c r="BV29" s="413">
        <v>508814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1674358</v>
      </c>
      <c r="BO30" s="417"/>
      <c r="BP30" s="417"/>
      <c r="BQ30" s="417"/>
      <c r="BR30" s="417"/>
      <c r="BS30" s="417"/>
      <c r="BT30" s="417"/>
      <c r="BU30" s="418"/>
      <c r="BV30" s="416">
        <v>1658940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小水力発電事業特別会計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鹿足郡不燃物処理組合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(株)エポックかきのきむら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興学資金基金特別会計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鹿足郡養護老人ホーム組合（普通）</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(株)サンエム</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下水道事業特別会計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鹿足郡養護老人ホーム組合（介護）</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(社)吉賀町農業公社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IF('各会計、関係団体の財政状況及び健全化判断比率'!B34="","",'各会計、関係団体の財政状況及び健全化判断比率'!B34)</f>
        <v>農業集落排水事業特別会計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鹿足郡事務組合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吉賀町土地開発公社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益田地区広域市町村圏事務組合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島根県市町村総合事務組合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後期高齢者医療広域連合（普通）</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後期高齢者医療広域連合（後期高齢）</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538755</v>
      </c>
      <c r="S5" s="669"/>
      <c r="T5" s="669"/>
      <c r="U5" s="669"/>
      <c r="V5" s="669"/>
      <c r="W5" s="669"/>
      <c r="X5" s="669"/>
      <c r="Y5" s="716"/>
      <c r="Z5" s="729">
        <v>7.2</v>
      </c>
      <c r="AA5" s="729"/>
      <c r="AB5" s="729"/>
      <c r="AC5" s="729"/>
      <c r="AD5" s="730">
        <v>538755</v>
      </c>
      <c r="AE5" s="730"/>
      <c r="AF5" s="730"/>
      <c r="AG5" s="730"/>
      <c r="AH5" s="730"/>
      <c r="AI5" s="730"/>
      <c r="AJ5" s="730"/>
      <c r="AK5" s="730"/>
      <c r="AL5" s="717">
        <v>14.3</v>
      </c>
      <c r="AM5" s="686"/>
      <c r="AN5" s="686"/>
      <c r="AO5" s="718"/>
      <c r="AP5" s="705" t="s">
        <v>206</v>
      </c>
      <c r="AQ5" s="706"/>
      <c r="AR5" s="706"/>
      <c r="AS5" s="706"/>
      <c r="AT5" s="706"/>
      <c r="AU5" s="706"/>
      <c r="AV5" s="706"/>
      <c r="AW5" s="706"/>
      <c r="AX5" s="706"/>
      <c r="AY5" s="706"/>
      <c r="AZ5" s="706"/>
      <c r="BA5" s="706"/>
      <c r="BB5" s="706"/>
      <c r="BC5" s="706"/>
      <c r="BD5" s="706"/>
      <c r="BE5" s="706"/>
      <c r="BF5" s="707"/>
      <c r="BG5" s="618">
        <v>533385</v>
      </c>
      <c r="BH5" s="619"/>
      <c r="BI5" s="619"/>
      <c r="BJ5" s="619"/>
      <c r="BK5" s="619"/>
      <c r="BL5" s="619"/>
      <c r="BM5" s="619"/>
      <c r="BN5" s="620"/>
      <c r="BO5" s="671">
        <v>99</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57481</v>
      </c>
      <c r="S6" s="619"/>
      <c r="T6" s="619"/>
      <c r="U6" s="619"/>
      <c r="V6" s="619"/>
      <c r="W6" s="619"/>
      <c r="X6" s="619"/>
      <c r="Y6" s="620"/>
      <c r="Z6" s="671">
        <v>0.8</v>
      </c>
      <c r="AA6" s="671"/>
      <c r="AB6" s="671"/>
      <c r="AC6" s="671"/>
      <c r="AD6" s="672">
        <v>57481</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533385</v>
      </c>
      <c r="BH6" s="619"/>
      <c r="BI6" s="619"/>
      <c r="BJ6" s="619"/>
      <c r="BK6" s="619"/>
      <c r="BL6" s="619"/>
      <c r="BM6" s="619"/>
      <c r="BN6" s="620"/>
      <c r="BO6" s="671">
        <v>99</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65964</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65964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1398</v>
      </c>
      <c r="S7" s="619"/>
      <c r="T7" s="619"/>
      <c r="U7" s="619"/>
      <c r="V7" s="619"/>
      <c r="W7" s="619"/>
      <c r="X7" s="619"/>
      <c r="Y7" s="620"/>
      <c r="Z7" s="671">
        <v>0</v>
      </c>
      <c r="AA7" s="671"/>
      <c r="AB7" s="671"/>
      <c r="AC7" s="671"/>
      <c r="AD7" s="672">
        <v>1398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228453</v>
      </c>
      <c r="BH7" s="619"/>
      <c r="BI7" s="619"/>
      <c r="BJ7" s="619"/>
      <c r="BK7" s="619"/>
      <c r="BL7" s="619"/>
      <c r="BM7" s="619"/>
      <c r="BN7" s="620"/>
      <c r="BO7" s="671">
        <v>42.4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1102222</v>
      </c>
      <c r="CS7" s="619"/>
      <c r="CT7" s="619"/>
      <c r="CU7" s="619"/>
      <c r="CV7" s="619"/>
      <c r="CW7" s="619"/>
      <c r="CX7" s="619"/>
      <c r="CY7" s="620"/>
      <c r="CZ7" s="671">
        <v>15.4</v>
      </c>
      <c r="DA7" s="671"/>
      <c r="DB7" s="671"/>
      <c r="DC7" s="671"/>
      <c r="DD7" s="624">
        <v>134419</v>
      </c>
      <c r="DE7" s="619"/>
      <c r="DF7" s="619"/>
      <c r="DG7" s="619"/>
      <c r="DH7" s="619"/>
      <c r="DI7" s="619"/>
      <c r="DJ7" s="619"/>
      <c r="DK7" s="619"/>
      <c r="DL7" s="619"/>
      <c r="DM7" s="619"/>
      <c r="DN7" s="619"/>
      <c r="DO7" s="619"/>
      <c r="DP7" s="620"/>
      <c r="DQ7" s="624">
        <v>754745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2155</v>
      </c>
      <c r="S8" s="619"/>
      <c r="T8" s="619"/>
      <c r="U8" s="619"/>
      <c r="V8" s="619"/>
      <c r="W8" s="619"/>
      <c r="X8" s="619"/>
      <c r="Y8" s="620"/>
      <c r="Z8" s="671">
        <v>0</v>
      </c>
      <c r="AA8" s="671"/>
      <c r="AB8" s="671"/>
      <c r="AC8" s="671"/>
      <c r="AD8" s="672">
        <v>2155</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9692</v>
      </c>
      <c r="BH8" s="619"/>
      <c r="BI8" s="619"/>
      <c r="BJ8" s="619"/>
      <c r="BK8" s="619"/>
      <c r="BL8" s="619"/>
      <c r="BM8" s="619"/>
      <c r="BN8" s="620"/>
      <c r="BO8" s="671">
        <v>1.8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1493161</v>
      </c>
      <c r="CS8" s="619"/>
      <c r="CT8" s="619"/>
      <c r="CU8" s="619"/>
      <c r="CV8" s="619"/>
      <c r="CW8" s="619"/>
      <c r="CX8" s="619"/>
      <c r="CY8" s="620"/>
      <c r="CZ8" s="671">
        <v>20.8</v>
      </c>
      <c r="DA8" s="671"/>
      <c r="DB8" s="671"/>
      <c r="DC8" s="671"/>
      <c r="DD8" s="624">
        <v>15044</v>
      </c>
      <c r="DE8" s="619"/>
      <c r="DF8" s="619"/>
      <c r="DG8" s="619"/>
      <c r="DH8" s="619"/>
      <c r="DI8" s="619"/>
      <c r="DJ8" s="619"/>
      <c r="DK8" s="619"/>
      <c r="DL8" s="619"/>
      <c r="DM8" s="619"/>
      <c r="DN8" s="619"/>
      <c r="DO8" s="619"/>
      <c r="DP8" s="620"/>
      <c r="DQ8" s="624">
        <v>893772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2022</v>
      </c>
      <c r="S9" s="619"/>
      <c r="T9" s="619"/>
      <c r="U9" s="619"/>
      <c r="V9" s="619"/>
      <c r="W9" s="619"/>
      <c r="X9" s="619"/>
      <c r="Y9" s="620"/>
      <c r="Z9" s="671">
        <v>0</v>
      </c>
      <c r="AA9" s="671"/>
      <c r="AB9" s="671"/>
      <c r="AC9" s="671"/>
      <c r="AD9" s="672">
        <v>2022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192210</v>
      </c>
      <c r="BH9" s="619"/>
      <c r="BI9" s="619"/>
      <c r="BJ9" s="619"/>
      <c r="BK9" s="619"/>
      <c r="BL9" s="619"/>
      <c r="BM9" s="619"/>
      <c r="BN9" s="620"/>
      <c r="BO9" s="671">
        <v>35.700000000000003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794013</v>
      </c>
      <c r="CS9" s="619"/>
      <c r="CT9" s="619"/>
      <c r="CU9" s="619"/>
      <c r="CV9" s="619"/>
      <c r="CW9" s="619"/>
      <c r="CX9" s="619"/>
      <c r="CY9" s="620"/>
      <c r="CZ9" s="671">
        <v>11.1</v>
      </c>
      <c r="DA9" s="671"/>
      <c r="DB9" s="671"/>
      <c r="DC9" s="671"/>
      <c r="DD9" s="624">
        <v>125894</v>
      </c>
      <c r="DE9" s="619"/>
      <c r="DF9" s="619"/>
      <c r="DG9" s="619"/>
      <c r="DH9" s="619"/>
      <c r="DI9" s="619"/>
      <c r="DJ9" s="619"/>
      <c r="DK9" s="619"/>
      <c r="DL9" s="619"/>
      <c r="DM9" s="619"/>
      <c r="DN9" s="619"/>
      <c r="DO9" s="619"/>
      <c r="DP9" s="620"/>
      <c r="DQ9" s="624">
        <v>684661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123583</v>
      </c>
      <c r="S10" s="619"/>
      <c r="T10" s="619"/>
      <c r="U10" s="619"/>
      <c r="V10" s="619"/>
      <c r="W10" s="619"/>
      <c r="X10" s="619"/>
      <c r="Y10" s="620"/>
      <c r="Z10" s="671">
        <v>1.7</v>
      </c>
      <c r="AA10" s="671"/>
      <c r="AB10" s="671"/>
      <c r="AC10" s="671"/>
      <c r="AD10" s="672">
        <v>123583</v>
      </c>
      <c r="AE10" s="672"/>
      <c r="AF10" s="672"/>
      <c r="AG10" s="672"/>
      <c r="AH10" s="672"/>
      <c r="AI10" s="672"/>
      <c r="AJ10" s="672"/>
      <c r="AK10" s="672"/>
      <c r="AL10" s="641">
        <v>3.3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14895</v>
      </c>
      <c r="BH10" s="619"/>
      <c r="BI10" s="619"/>
      <c r="BJ10" s="619"/>
      <c r="BK10" s="619"/>
      <c r="BL10" s="619"/>
      <c r="BM10" s="619"/>
      <c r="BN10" s="620"/>
      <c r="BO10" s="671">
        <v>2.8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2469</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450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11656</v>
      </c>
      <c r="BH11" s="619"/>
      <c r="BI11" s="619"/>
      <c r="BJ11" s="619"/>
      <c r="BK11" s="619"/>
      <c r="BL11" s="619"/>
      <c r="BM11" s="619"/>
      <c r="BN11" s="620"/>
      <c r="BO11" s="671">
        <v>2.2000000000000002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354132</v>
      </c>
      <c r="CS11" s="619"/>
      <c r="CT11" s="619"/>
      <c r="CU11" s="619"/>
      <c r="CV11" s="619"/>
      <c r="CW11" s="619"/>
      <c r="CX11" s="619"/>
      <c r="CY11" s="620"/>
      <c r="CZ11" s="671">
        <v>4.9000000000000004</v>
      </c>
      <c r="DA11" s="671"/>
      <c r="DB11" s="671"/>
      <c r="DC11" s="671"/>
      <c r="DD11" s="624">
        <v>49409</v>
      </c>
      <c r="DE11" s="619"/>
      <c r="DF11" s="619"/>
      <c r="DG11" s="619"/>
      <c r="DH11" s="619"/>
      <c r="DI11" s="619"/>
      <c r="DJ11" s="619"/>
      <c r="DK11" s="619"/>
      <c r="DL11" s="619"/>
      <c r="DM11" s="619"/>
      <c r="DN11" s="619"/>
      <c r="DO11" s="619"/>
      <c r="DP11" s="620"/>
      <c r="DQ11" s="624">
        <v>255597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248595</v>
      </c>
      <c r="BH12" s="619"/>
      <c r="BI12" s="619"/>
      <c r="BJ12" s="619"/>
      <c r="BK12" s="619"/>
      <c r="BL12" s="619"/>
      <c r="BM12" s="619"/>
      <c r="BN12" s="620"/>
      <c r="BO12" s="671">
        <v>46.1</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239653</v>
      </c>
      <c r="CS12" s="619"/>
      <c r="CT12" s="619"/>
      <c r="CU12" s="619"/>
      <c r="CV12" s="619"/>
      <c r="CW12" s="619"/>
      <c r="CX12" s="619"/>
      <c r="CY12" s="620"/>
      <c r="CZ12" s="671">
        <v>3.3</v>
      </c>
      <c r="DA12" s="671"/>
      <c r="DB12" s="671"/>
      <c r="DC12" s="671"/>
      <c r="DD12" s="624">
        <v>62659</v>
      </c>
      <c r="DE12" s="619"/>
      <c r="DF12" s="619"/>
      <c r="DG12" s="619"/>
      <c r="DH12" s="619"/>
      <c r="DI12" s="619"/>
      <c r="DJ12" s="619"/>
      <c r="DK12" s="619"/>
      <c r="DL12" s="619"/>
      <c r="DM12" s="619"/>
      <c r="DN12" s="619"/>
      <c r="DO12" s="619"/>
      <c r="DP12" s="620"/>
      <c r="DQ12" s="624">
        <v>122324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6355</v>
      </c>
      <c r="S13" s="619"/>
      <c r="T13" s="619"/>
      <c r="U13" s="619"/>
      <c r="V13" s="619"/>
      <c r="W13" s="619"/>
      <c r="X13" s="619"/>
      <c r="Y13" s="620"/>
      <c r="Z13" s="671">
        <v>0.1</v>
      </c>
      <c r="AA13" s="671"/>
      <c r="AB13" s="671"/>
      <c r="AC13" s="671"/>
      <c r="AD13" s="672">
        <v>6355</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243686</v>
      </c>
      <c r="BH13" s="619"/>
      <c r="BI13" s="619"/>
      <c r="BJ13" s="619"/>
      <c r="BK13" s="619"/>
      <c r="BL13" s="619"/>
      <c r="BM13" s="619"/>
      <c r="BN13" s="620"/>
      <c r="BO13" s="671">
        <v>45.2</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651955</v>
      </c>
      <c r="CS13" s="619"/>
      <c r="CT13" s="619"/>
      <c r="CU13" s="619"/>
      <c r="CV13" s="619"/>
      <c r="CW13" s="619"/>
      <c r="CX13" s="619"/>
      <c r="CY13" s="620"/>
      <c r="CZ13" s="671">
        <v>9.1</v>
      </c>
      <c r="DA13" s="671"/>
      <c r="DB13" s="671"/>
      <c r="DC13" s="671"/>
      <c r="DD13" s="624">
        <v>448531</v>
      </c>
      <c r="DE13" s="619"/>
      <c r="DF13" s="619"/>
      <c r="DG13" s="619"/>
      <c r="DH13" s="619"/>
      <c r="DI13" s="619"/>
      <c r="DJ13" s="619"/>
      <c r="DK13" s="619"/>
      <c r="DL13" s="619"/>
      <c r="DM13" s="619"/>
      <c r="DN13" s="619"/>
      <c r="DO13" s="619"/>
      <c r="DP13" s="620"/>
      <c r="DQ13" s="624">
        <v>275049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18508</v>
      </c>
      <c r="BH14" s="619"/>
      <c r="BI14" s="619"/>
      <c r="BJ14" s="619"/>
      <c r="BK14" s="619"/>
      <c r="BL14" s="619"/>
      <c r="BM14" s="619"/>
      <c r="BN14" s="620"/>
      <c r="BO14" s="671">
        <v>3.4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290249</v>
      </c>
      <c r="CS14" s="619"/>
      <c r="CT14" s="619"/>
      <c r="CU14" s="619"/>
      <c r="CV14" s="619"/>
      <c r="CW14" s="619"/>
      <c r="CX14" s="619"/>
      <c r="CY14" s="620"/>
      <c r="CZ14" s="671">
        <v>4</v>
      </c>
      <c r="DA14" s="671"/>
      <c r="DB14" s="671"/>
      <c r="DC14" s="671"/>
      <c r="DD14" s="624">
        <v>9331</v>
      </c>
      <c r="DE14" s="619"/>
      <c r="DF14" s="619"/>
      <c r="DG14" s="619"/>
      <c r="DH14" s="619"/>
      <c r="DI14" s="619"/>
      <c r="DJ14" s="619"/>
      <c r="DK14" s="619"/>
      <c r="DL14" s="619"/>
      <c r="DM14" s="619"/>
      <c r="DN14" s="619"/>
      <c r="DO14" s="619"/>
      <c r="DP14" s="620"/>
      <c r="DQ14" s="624">
        <v>211392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1144</v>
      </c>
      <c r="S15" s="619"/>
      <c r="T15" s="619"/>
      <c r="U15" s="619"/>
      <c r="V15" s="619"/>
      <c r="W15" s="619"/>
      <c r="X15" s="619"/>
      <c r="Y15" s="620"/>
      <c r="Z15" s="671">
        <v>0</v>
      </c>
      <c r="AA15" s="671"/>
      <c r="AB15" s="671"/>
      <c r="AC15" s="671"/>
      <c r="AD15" s="672">
        <v>1144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37829</v>
      </c>
      <c r="BH15" s="619"/>
      <c r="BI15" s="619"/>
      <c r="BJ15" s="619"/>
      <c r="BK15" s="619"/>
      <c r="BL15" s="619"/>
      <c r="BM15" s="619"/>
      <c r="BN15" s="620"/>
      <c r="BO15" s="671">
        <v>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1267696</v>
      </c>
      <c r="CS15" s="619"/>
      <c r="CT15" s="619"/>
      <c r="CU15" s="619"/>
      <c r="CV15" s="619"/>
      <c r="CW15" s="619"/>
      <c r="CX15" s="619"/>
      <c r="CY15" s="620"/>
      <c r="CZ15" s="671">
        <v>17.7</v>
      </c>
      <c r="DA15" s="671"/>
      <c r="DB15" s="671"/>
      <c r="DC15" s="671"/>
      <c r="DD15" s="624">
        <v>833667</v>
      </c>
      <c r="DE15" s="619"/>
      <c r="DF15" s="619"/>
      <c r="DG15" s="619"/>
      <c r="DH15" s="619"/>
      <c r="DI15" s="619"/>
      <c r="DJ15" s="619"/>
      <c r="DK15" s="619"/>
      <c r="DL15" s="619"/>
      <c r="DM15" s="619"/>
      <c r="DN15" s="619"/>
      <c r="DO15" s="619"/>
      <c r="DP15" s="620"/>
      <c r="DQ15" s="624">
        <v>423023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3460960</v>
      </c>
      <c r="S16" s="619"/>
      <c r="T16" s="619"/>
      <c r="U16" s="619"/>
      <c r="V16" s="619"/>
      <c r="W16" s="619"/>
      <c r="X16" s="619"/>
      <c r="Y16" s="620"/>
      <c r="Z16" s="671">
        <v>46.4</v>
      </c>
      <c r="AA16" s="671"/>
      <c r="AB16" s="671"/>
      <c r="AC16" s="671"/>
      <c r="AD16" s="672">
        <v>3024711</v>
      </c>
      <c r="AE16" s="672"/>
      <c r="AF16" s="672"/>
      <c r="AG16" s="672"/>
      <c r="AH16" s="672"/>
      <c r="AI16" s="672"/>
      <c r="AJ16" s="672"/>
      <c r="AK16" s="672"/>
      <c r="AL16" s="641">
        <v>80.400000000000006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31321</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v>16117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3024711</v>
      </c>
      <c r="S17" s="619"/>
      <c r="T17" s="619"/>
      <c r="U17" s="619"/>
      <c r="V17" s="619"/>
      <c r="W17" s="619"/>
      <c r="X17" s="619"/>
      <c r="Y17" s="620"/>
      <c r="Z17" s="671">
        <v>40.6</v>
      </c>
      <c r="AA17" s="671"/>
      <c r="AB17" s="671"/>
      <c r="AC17" s="671"/>
      <c r="AD17" s="672">
        <v>3024711</v>
      </c>
      <c r="AE17" s="672"/>
      <c r="AF17" s="672"/>
      <c r="AG17" s="672"/>
      <c r="AH17" s="672"/>
      <c r="AI17" s="672"/>
      <c r="AJ17" s="672"/>
      <c r="AK17" s="672"/>
      <c r="AL17" s="641">
        <v>80.400000000000006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876144</v>
      </c>
      <c r="CS17" s="619"/>
      <c r="CT17" s="619"/>
      <c r="CU17" s="619"/>
      <c r="CV17" s="619"/>
      <c r="CW17" s="619"/>
      <c r="CX17" s="619"/>
      <c r="CY17" s="620"/>
      <c r="CZ17" s="671">
        <v>12.2</v>
      </c>
      <c r="DA17" s="671"/>
      <c r="DB17" s="671"/>
      <c r="DC17" s="671"/>
      <c r="DD17" s="624" t="s">
        <v>109</v>
      </c>
      <c r="DE17" s="619"/>
      <c r="DF17" s="619"/>
      <c r="DG17" s="619"/>
      <c r="DH17" s="619"/>
      <c r="DI17" s="619"/>
      <c r="DJ17" s="619"/>
      <c r="DK17" s="619"/>
      <c r="DL17" s="619"/>
      <c r="DM17" s="619"/>
      <c r="DN17" s="619"/>
      <c r="DO17" s="619"/>
      <c r="DP17" s="620"/>
      <c r="DQ17" s="624">
        <v>811223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436249</v>
      </c>
      <c r="S18" s="619"/>
      <c r="T18" s="619"/>
      <c r="U18" s="619"/>
      <c r="V18" s="619"/>
      <c r="W18" s="619"/>
      <c r="X18" s="619"/>
      <c r="Y18" s="620"/>
      <c r="Z18" s="671">
        <v>5.9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5370</v>
      </c>
      <c r="BH19" s="619"/>
      <c r="BI19" s="619"/>
      <c r="BJ19" s="619"/>
      <c r="BK19" s="619"/>
      <c r="BL19" s="619"/>
      <c r="BM19" s="619"/>
      <c r="BN19" s="620"/>
      <c r="BO19" s="671">
        <v>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4193853</v>
      </c>
      <c r="S20" s="619"/>
      <c r="T20" s="619"/>
      <c r="U20" s="619"/>
      <c r="V20" s="619"/>
      <c r="W20" s="619"/>
      <c r="X20" s="619"/>
      <c r="Y20" s="620"/>
      <c r="Z20" s="671">
        <v>56.2</v>
      </c>
      <c r="AA20" s="671"/>
      <c r="AB20" s="671"/>
      <c r="AC20" s="671"/>
      <c r="AD20" s="672">
        <v>3757604</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5370</v>
      </c>
      <c r="BH20" s="619"/>
      <c r="BI20" s="619"/>
      <c r="BJ20" s="619"/>
      <c r="BK20" s="619"/>
      <c r="BL20" s="619"/>
      <c r="BM20" s="619"/>
      <c r="BN20" s="620"/>
      <c r="BO20" s="671">
        <v>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7168979</v>
      </c>
      <c r="CS20" s="619"/>
      <c r="CT20" s="619"/>
      <c r="CU20" s="619"/>
      <c r="CV20" s="619"/>
      <c r="CW20" s="619"/>
      <c r="CX20" s="619"/>
      <c r="CY20" s="620"/>
      <c r="CZ20" s="671">
        <v>100</v>
      </c>
      <c r="DA20" s="671"/>
      <c r="DB20" s="671"/>
      <c r="DC20" s="671"/>
      <c r="DD20" s="624">
        <v>1678954</v>
      </c>
      <c r="DE20" s="619"/>
      <c r="DF20" s="619"/>
      <c r="DG20" s="619"/>
      <c r="DH20" s="619"/>
      <c r="DI20" s="619"/>
      <c r="DJ20" s="619"/>
      <c r="DK20" s="619"/>
      <c r="DL20" s="619"/>
      <c r="DM20" s="619"/>
      <c r="DN20" s="619"/>
      <c r="DO20" s="619"/>
      <c r="DP20" s="620"/>
      <c r="DQ20" s="624">
        <v>4514317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811</v>
      </c>
      <c r="S21" s="619"/>
      <c r="T21" s="619"/>
      <c r="U21" s="619"/>
      <c r="V21" s="619"/>
      <c r="W21" s="619"/>
      <c r="X21" s="619"/>
      <c r="Y21" s="620"/>
      <c r="Z21" s="671">
        <v>0</v>
      </c>
      <c r="AA21" s="671"/>
      <c r="AB21" s="671"/>
      <c r="AC21" s="671"/>
      <c r="AD21" s="672">
        <v>811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5370</v>
      </c>
      <c r="BH21" s="619"/>
      <c r="BI21" s="619"/>
      <c r="BJ21" s="619"/>
      <c r="BK21" s="619"/>
      <c r="BL21" s="619"/>
      <c r="BM21" s="619"/>
      <c r="BN21" s="620"/>
      <c r="BO21" s="671">
        <v>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29409</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77878</v>
      </c>
      <c r="S23" s="619"/>
      <c r="T23" s="619"/>
      <c r="U23" s="619"/>
      <c r="V23" s="619"/>
      <c r="W23" s="619"/>
      <c r="X23" s="619"/>
      <c r="Y23" s="620"/>
      <c r="Z23" s="671">
        <v>1</v>
      </c>
      <c r="AA23" s="671"/>
      <c r="AB23" s="671"/>
      <c r="AC23" s="671"/>
      <c r="AD23" s="672">
        <v>1339</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15453</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2554588</v>
      </c>
      <c r="CS24" s="669"/>
      <c r="CT24" s="669"/>
      <c r="CU24" s="669"/>
      <c r="CV24" s="669"/>
      <c r="CW24" s="669"/>
      <c r="CX24" s="669"/>
      <c r="CY24" s="716"/>
      <c r="CZ24" s="720">
        <v>35.6</v>
      </c>
      <c r="DA24" s="721"/>
      <c r="DB24" s="721"/>
      <c r="DC24" s="722"/>
      <c r="DD24" s="715">
        <v>1931400</v>
      </c>
      <c r="DE24" s="669"/>
      <c r="DF24" s="669"/>
      <c r="DG24" s="669"/>
      <c r="DH24" s="669"/>
      <c r="DI24" s="669"/>
      <c r="DJ24" s="669"/>
      <c r="DK24" s="716"/>
      <c r="DL24" s="715">
        <v>1776634</v>
      </c>
      <c r="DM24" s="669"/>
      <c r="DN24" s="669"/>
      <c r="DO24" s="669"/>
      <c r="DP24" s="669"/>
      <c r="DQ24" s="669"/>
      <c r="DR24" s="669"/>
      <c r="DS24" s="669"/>
      <c r="DT24" s="669"/>
      <c r="DU24" s="669"/>
      <c r="DV24" s="716"/>
      <c r="DW24" s="717">
        <v>45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661258</v>
      </c>
      <c r="S25" s="619"/>
      <c r="T25" s="619"/>
      <c r="U25" s="619"/>
      <c r="V25" s="619"/>
      <c r="W25" s="619"/>
      <c r="X25" s="619"/>
      <c r="Y25" s="620"/>
      <c r="Z25" s="671">
        <v>8.9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931144</v>
      </c>
      <c r="CS25" s="637"/>
      <c r="CT25" s="637"/>
      <c r="CU25" s="637"/>
      <c r="CV25" s="637"/>
      <c r="CW25" s="637"/>
      <c r="CX25" s="637"/>
      <c r="CY25" s="638"/>
      <c r="CZ25" s="621">
        <v>13</v>
      </c>
      <c r="DA25" s="639"/>
      <c r="DB25" s="639"/>
      <c r="DC25" s="640"/>
      <c r="DD25" s="624">
        <v>859267</v>
      </c>
      <c r="DE25" s="637"/>
      <c r="DF25" s="637"/>
      <c r="DG25" s="637"/>
      <c r="DH25" s="637"/>
      <c r="DI25" s="637"/>
      <c r="DJ25" s="637"/>
      <c r="DK25" s="638"/>
      <c r="DL25" s="624">
        <v>848659</v>
      </c>
      <c r="DM25" s="637"/>
      <c r="DN25" s="637"/>
      <c r="DO25" s="637"/>
      <c r="DP25" s="637"/>
      <c r="DQ25" s="637"/>
      <c r="DR25" s="637"/>
      <c r="DS25" s="637"/>
      <c r="DT25" s="637"/>
      <c r="DU25" s="637"/>
      <c r="DV25" s="638"/>
      <c r="DW25" s="641">
        <v>21.5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509985</v>
      </c>
      <c r="CS26" s="619"/>
      <c r="CT26" s="619"/>
      <c r="CU26" s="619"/>
      <c r="CV26" s="619"/>
      <c r="CW26" s="619"/>
      <c r="CX26" s="619"/>
      <c r="CY26" s="620"/>
      <c r="CZ26" s="621">
        <v>7.1</v>
      </c>
      <c r="DA26" s="639"/>
      <c r="DB26" s="639"/>
      <c r="DC26" s="640"/>
      <c r="DD26" s="624">
        <v>470699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344364</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538755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747300</v>
      </c>
      <c r="CS27" s="637"/>
      <c r="CT27" s="637"/>
      <c r="CU27" s="637"/>
      <c r="CV27" s="637"/>
      <c r="CW27" s="637"/>
      <c r="CX27" s="637"/>
      <c r="CY27" s="638"/>
      <c r="CZ27" s="621">
        <v>10.4</v>
      </c>
      <c r="DA27" s="639"/>
      <c r="DB27" s="639"/>
      <c r="DC27" s="640"/>
      <c r="DD27" s="624">
        <v>260910</v>
      </c>
      <c r="DE27" s="637"/>
      <c r="DF27" s="637"/>
      <c r="DG27" s="637"/>
      <c r="DH27" s="637"/>
      <c r="DI27" s="637"/>
      <c r="DJ27" s="637"/>
      <c r="DK27" s="638"/>
      <c r="DL27" s="624">
        <v>254032</v>
      </c>
      <c r="DM27" s="637"/>
      <c r="DN27" s="637"/>
      <c r="DO27" s="637"/>
      <c r="DP27" s="637"/>
      <c r="DQ27" s="637"/>
      <c r="DR27" s="637"/>
      <c r="DS27" s="637"/>
      <c r="DT27" s="637"/>
      <c r="DU27" s="637"/>
      <c r="DV27" s="638"/>
      <c r="DW27" s="641">
        <v>6.4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19935</v>
      </c>
      <c r="S28" s="619"/>
      <c r="T28" s="619"/>
      <c r="U28" s="619"/>
      <c r="V28" s="619"/>
      <c r="W28" s="619"/>
      <c r="X28" s="619"/>
      <c r="Y28" s="620"/>
      <c r="Z28" s="671">
        <v>0.3</v>
      </c>
      <c r="AA28" s="671"/>
      <c r="AB28" s="671"/>
      <c r="AC28" s="671"/>
      <c r="AD28" s="672">
        <v>1673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876144</v>
      </c>
      <c r="CS28" s="619"/>
      <c r="CT28" s="619"/>
      <c r="CU28" s="619"/>
      <c r="CV28" s="619"/>
      <c r="CW28" s="619"/>
      <c r="CX28" s="619"/>
      <c r="CY28" s="620"/>
      <c r="CZ28" s="621">
        <v>12.2</v>
      </c>
      <c r="DA28" s="639"/>
      <c r="DB28" s="639"/>
      <c r="DC28" s="640"/>
      <c r="DD28" s="624">
        <v>811223</v>
      </c>
      <c r="DE28" s="619"/>
      <c r="DF28" s="619"/>
      <c r="DG28" s="619"/>
      <c r="DH28" s="619"/>
      <c r="DI28" s="619"/>
      <c r="DJ28" s="619"/>
      <c r="DK28" s="620"/>
      <c r="DL28" s="624">
        <v>673943</v>
      </c>
      <c r="DM28" s="619"/>
      <c r="DN28" s="619"/>
      <c r="DO28" s="619"/>
      <c r="DP28" s="619"/>
      <c r="DQ28" s="619"/>
      <c r="DR28" s="619"/>
      <c r="DS28" s="619"/>
      <c r="DT28" s="619"/>
      <c r="DU28" s="619"/>
      <c r="DV28" s="620"/>
      <c r="DW28" s="641">
        <v>17.100000000000001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5050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875539</v>
      </c>
      <c r="CS29" s="637"/>
      <c r="CT29" s="637"/>
      <c r="CU29" s="637"/>
      <c r="CV29" s="637"/>
      <c r="CW29" s="637"/>
      <c r="CX29" s="637"/>
      <c r="CY29" s="638"/>
      <c r="CZ29" s="621">
        <v>12.2</v>
      </c>
      <c r="DA29" s="639"/>
      <c r="DB29" s="639"/>
      <c r="DC29" s="640"/>
      <c r="DD29" s="624">
        <v>810618</v>
      </c>
      <c r="DE29" s="637"/>
      <c r="DF29" s="637"/>
      <c r="DG29" s="637"/>
      <c r="DH29" s="637"/>
      <c r="DI29" s="637"/>
      <c r="DJ29" s="637"/>
      <c r="DK29" s="638"/>
      <c r="DL29" s="624">
        <v>673338</v>
      </c>
      <c r="DM29" s="637"/>
      <c r="DN29" s="637"/>
      <c r="DO29" s="637"/>
      <c r="DP29" s="637"/>
      <c r="DQ29" s="637"/>
      <c r="DR29" s="637"/>
      <c r="DS29" s="637"/>
      <c r="DT29" s="637"/>
      <c r="DU29" s="637"/>
      <c r="DV29" s="638"/>
      <c r="DW29" s="641">
        <v>17.100000000000001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103275</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95.7</v>
      </c>
      <c r="BN30" s="685"/>
      <c r="BO30" s="685"/>
      <c r="BP30" s="685"/>
      <c r="BQ30" s="687"/>
      <c r="BR30" s="684">
        <v>98.7</v>
      </c>
      <c r="BS30" s="685"/>
      <c r="BT30" s="685"/>
      <c r="BU30" s="685"/>
      <c r="BV30" s="685"/>
      <c r="BW30" s="685"/>
      <c r="BX30" s="686">
        <v>94.5</v>
      </c>
      <c r="BY30" s="685"/>
      <c r="BZ30" s="685"/>
      <c r="CA30" s="685"/>
      <c r="CB30" s="687"/>
      <c r="CD30" s="690"/>
      <c r="CE30" s="691"/>
      <c r="CF30" s="655" t="s">
        <v>290</v>
      </c>
      <c r="CG30" s="652"/>
      <c r="CH30" s="652"/>
      <c r="CI30" s="652"/>
      <c r="CJ30" s="652"/>
      <c r="CK30" s="652"/>
      <c r="CL30" s="652"/>
      <c r="CM30" s="652"/>
      <c r="CN30" s="652"/>
      <c r="CO30" s="652"/>
      <c r="CP30" s="652"/>
      <c r="CQ30" s="653"/>
      <c r="CR30" s="618">
        <v>808491</v>
      </c>
      <c r="CS30" s="619"/>
      <c r="CT30" s="619"/>
      <c r="CU30" s="619"/>
      <c r="CV30" s="619"/>
      <c r="CW30" s="619"/>
      <c r="CX30" s="619"/>
      <c r="CY30" s="620"/>
      <c r="CZ30" s="621">
        <v>11.3</v>
      </c>
      <c r="DA30" s="639"/>
      <c r="DB30" s="639"/>
      <c r="DC30" s="640"/>
      <c r="DD30" s="624">
        <v>748437</v>
      </c>
      <c r="DE30" s="619"/>
      <c r="DF30" s="619"/>
      <c r="DG30" s="619"/>
      <c r="DH30" s="619"/>
      <c r="DI30" s="619"/>
      <c r="DJ30" s="619"/>
      <c r="DK30" s="620"/>
      <c r="DL30" s="624">
        <v>611157</v>
      </c>
      <c r="DM30" s="619"/>
      <c r="DN30" s="619"/>
      <c r="DO30" s="619"/>
      <c r="DP30" s="619"/>
      <c r="DQ30" s="619"/>
      <c r="DR30" s="619"/>
      <c r="DS30" s="619"/>
      <c r="DT30" s="619"/>
      <c r="DU30" s="619"/>
      <c r="DV30" s="620"/>
      <c r="DW30" s="641">
        <v>15.5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400077</v>
      </c>
      <c r="S31" s="619"/>
      <c r="T31" s="619"/>
      <c r="U31" s="619"/>
      <c r="V31" s="619"/>
      <c r="W31" s="619"/>
      <c r="X31" s="619"/>
      <c r="Y31" s="620"/>
      <c r="Z31" s="671">
        <v>5.4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97.6</v>
      </c>
      <c r="BN31" s="683"/>
      <c r="BO31" s="683"/>
      <c r="BP31" s="683"/>
      <c r="BQ31" s="647"/>
      <c r="BR31" s="682">
        <v>99.3</v>
      </c>
      <c r="BS31" s="637"/>
      <c r="BT31" s="637"/>
      <c r="BU31" s="637"/>
      <c r="BV31" s="637"/>
      <c r="BW31" s="637"/>
      <c r="BX31" s="673">
        <v>97.6</v>
      </c>
      <c r="BY31" s="683"/>
      <c r="BZ31" s="683"/>
      <c r="CA31" s="683"/>
      <c r="CB31" s="647"/>
      <c r="CD31" s="690"/>
      <c r="CE31" s="691"/>
      <c r="CF31" s="655" t="s">
        <v>294</v>
      </c>
      <c r="CG31" s="652"/>
      <c r="CH31" s="652"/>
      <c r="CI31" s="652"/>
      <c r="CJ31" s="652"/>
      <c r="CK31" s="652"/>
      <c r="CL31" s="652"/>
      <c r="CM31" s="652"/>
      <c r="CN31" s="652"/>
      <c r="CO31" s="652"/>
      <c r="CP31" s="652"/>
      <c r="CQ31" s="653"/>
      <c r="CR31" s="618">
        <v>67048</v>
      </c>
      <c r="CS31" s="637"/>
      <c r="CT31" s="637"/>
      <c r="CU31" s="637"/>
      <c r="CV31" s="637"/>
      <c r="CW31" s="637"/>
      <c r="CX31" s="637"/>
      <c r="CY31" s="638"/>
      <c r="CZ31" s="621">
        <v>0.9</v>
      </c>
      <c r="DA31" s="639"/>
      <c r="DB31" s="639"/>
      <c r="DC31" s="640"/>
      <c r="DD31" s="624">
        <v>62181</v>
      </c>
      <c r="DE31" s="637"/>
      <c r="DF31" s="637"/>
      <c r="DG31" s="637"/>
      <c r="DH31" s="637"/>
      <c r="DI31" s="637"/>
      <c r="DJ31" s="637"/>
      <c r="DK31" s="638"/>
      <c r="DL31" s="624">
        <v>62181</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236595</v>
      </c>
      <c r="S32" s="619"/>
      <c r="T32" s="619"/>
      <c r="U32" s="619"/>
      <c r="V32" s="619"/>
      <c r="W32" s="619"/>
      <c r="X32" s="619"/>
      <c r="Y32" s="620"/>
      <c r="Z32" s="671">
        <v>3.2</v>
      </c>
      <c r="AA32" s="671"/>
      <c r="AB32" s="671"/>
      <c r="AC32" s="671"/>
      <c r="AD32" s="672">
        <v>885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93</v>
      </c>
      <c r="BN32" s="603"/>
      <c r="BO32" s="603"/>
      <c r="BP32" s="603"/>
      <c r="BQ32" s="660"/>
      <c r="BR32" s="681">
        <v>97.9</v>
      </c>
      <c r="BS32" s="603"/>
      <c r="BT32" s="603"/>
      <c r="BU32" s="603"/>
      <c r="BV32" s="603"/>
      <c r="BW32" s="603"/>
      <c r="BX32" s="666">
        <v>90.8</v>
      </c>
      <c r="BY32" s="603"/>
      <c r="BZ32" s="603"/>
      <c r="CA32" s="603"/>
      <c r="CB32" s="660"/>
      <c r="CD32" s="692"/>
      <c r="CE32" s="693"/>
      <c r="CF32" s="655" t="s">
        <v>297</v>
      </c>
      <c r="CG32" s="652"/>
      <c r="CH32" s="652"/>
      <c r="CI32" s="652"/>
      <c r="CJ32" s="652"/>
      <c r="CK32" s="652"/>
      <c r="CL32" s="652"/>
      <c r="CM32" s="652"/>
      <c r="CN32" s="652"/>
      <c r="CO32" s="652"/>
      <c r="CP32" s="652"/>
      <c r="CQ32" s="653"/>
      <c r="CR32" s="618">
        <v>605</v>
      </c>
      <c r="CS32" s="619"/>
      <c r="CT32" s="619"/>
      <c r="CU32" s="619"/>
      <c r="CV32" s="619"/>
      <c r="CW32" s="619"/>
      <c r="CX32" s="619"/>
      <c r="CY32" s="620"/>
      <c r="CZ32" s="621">
        <v>0</v>
      </c>
      <c r="DA32" s="639"/>
      <c r="DB32" s="639"/>
      <c r="DC32" s="640"/>
      <c r="DD32" s="624">
        <v>605</v>
      </c>
      <c r="DE32" s="619"/>
      <c r="DF32" s="619"/>
      <c r="DG32" s="619"/>
      <c r="DH32" s="619"/>
      <c r="DI32" s="619"/>
      <c r="DJ32" s="619"/>
      <c r="DK32" s="620"/>
      <c r="DL32" s="624">
        <v>605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1368200</v>
      </c>
      <c r="S33" s="619"/>
      <c r="T33" s="619"/>
      <c r="U33" s="619"/>
      <c r="V33" s="619"/>
      <c r="W33" s="619"/>
      <c r="X33" s="619"/>
      <c r="Y33" s="620"/>
      <c r="Z33" s="671">
        <v>18.3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2904116</v>
      </c>
      <c r="CS33" s="637"/>
      <c r="CT33" s="637"/>
      <c r="CU33" s="637"/>
      <c r="CV33" s="637"/>
      <c r="CW33" s="637"/>
      <c r="CX33" s="637"/>
      <c r="CY33" s="638"/>
      <c r="CZ33" s="621">
        <v>40.5</v>
      </c>
      <c r="DA33" s="639"/>
      <c r="DB33" s="639"/>
      <c r="DC33" s="640"/>
      <c r="DD33" s="624">
        <v>2211573</v>
      </c>
      <c r="DE33" s="637"/>
      <c r="DF33" s="637"/>
      <c r="DG33" s="637"/>
      <c r="DH33" s="637"/>
      <c r="DI33" s="637"/>
      <c r="DJ33" s="637"/>
      <c r="DK33" s="638"/>
      <c r="DL33" s="624">
        <v>1363254</v>
      </c>
      <c r="DM33" s="637"/>
      <c r="DN33" s="637"/>
      <c r="DO33" s="637"/>
      <c r="DP33" s="637"/>
      <c r="DQ33" s="637"/>
      <c r="DR33" s="637"/>
      <c r="DS33" s="637"/>
      <c r="DT33" s="637"/>
      <c r="DU33" s="637"/>
      <c r="DV33" s="638"/>
      <c r="DW33" s="641">
        <v>34.5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775202</v>
      </c>
      <c r="CS34" s="619"/>
      <c r="CT34" s="619"/>
      <c r="CU34" s="619"/>
      <c r="CV34" s="619"/>
      <c r="CW34" s="619"/>
      <c r="CX34" s="619"/>
      <c r="CY34" s="620"/>
      <c r="CZ34" s="621">
        <v>10.8</v>
      </c>
      <c r="DA34" s="639"/>
      <c r="DB34" s="639"/>
      <c r="DC34" s="640"/>
      <c r="DD34" s="624">
        <v>639064</v>
      </c>
      <c r="DE34" s="619"/>
      <c r="DF34" s="619"/>
      <c r="DG34" s="619"/>
      <c r="DH34" s="619"/>
      <c r="DI34" s="619"/>
      <c r="DJ34" s="619"/>
      <c r="DK34" s="620"/>
      <c r="DL34" s="624">
        <v>419925</v>
      </c>
      <c r="DM34" s="619"/>
      <c r="DN34" s="619"/>
      <c r="DO34" s="619"/>
      <c r="DP34" s="619"/>
      <c r="DQ34" s="619"/>
      <c r="DR34" s="619"/>
      <c r="DS34" s="619"/>
      <c r="DT34" s="619"/>
      <c r="DU34" s="619"/>
      <c r="DV34" s="620"/>
      <c r="DW34" s="641">
        <v>10.6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186300</v>
      </c>
      <c r="S35" s="619"/>
      <c r="T35" s="619"/>
      <c r="U35" s="619"/>
      <c r="V35" s="619"/>
      <c r="W35" s="619"/>
      <c r="X35" s="619"/>
      <c r="Y35" s="620"/>
      <c r="Z35" s="671">
        <v>2.5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724738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235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85166</v>
      </c>
      <c r="CS35" s="637"/>
      <c r="CT35" s="637"/>
      <c r="CU35" s="637"/>
      <c r="CV35" s="637"/>
      <c r="CW35" s="637"/>
      <c r="CX35" s="637"/>
      <c r="CY35" s="638"/>
      <c r="CZ35" s="621">
        <v>1.2</v>
      </c>
      <c r="DA35" s="639"/>
      <c r="DB35" s="639"/>
      <c r="DC35" s="640"/>
      <c r="DD35" s="624">
        <v>72490</v>
      </c>
      <c r="DE35" s="637"/>
      <c r="DF35" s="637"/>
      <c r="DG35" s="637"/>
      <c r="DH35" s="637"/>
      <c r="DI35" s="637"/>
      <c r="DJ35" s="637"/>
      <c r="DK35" s="638"/>
      <c r="DL35" s="624">
        <v>72490</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7456158</v>
      </c>
      <c r="S36" s="659"/>
      <c r="T36" s="659"/>
      <c r="U36" s="659"/>
      <c r="V36" s="659"/>
      <c r="W36" s="659"/>
      <c r="X36" s="659"/>
      <c r="Y36" s="662"/>
      <c r="Z36" s="663">
        <v>100</v>
      </c>
      <c r="AA36" s="663"/>
      <c r="AB36" s="663"/>
      <c r="AC36" s="663"/>
      <c r="AD36" s="664">
        <v>3762312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128932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-30983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1183400</v>
      </c>
      <c r="CS36" s="619"/>
      <c r="CT36" s="619"/>
      <c r="CU36" s="619"/>
      <c r="CV36" s="619"/>
      <c r="CW36" s="619"/>
      <c r="CX36" s="619"/>
      <c r="CY36" s="620"/>
      <c r="CZ36" s="621">
        <v>16.5</v>
      </c>
      <c r="DA36" s="639"/>
      <c r="DB36" s="639"/>
      <c r="DC36" s="640"/>
      <c r="DD36" s="624">
        <v>849170</v>
      </c>
      <c r="DE36" s="619"/>
      <c r="DF36" s="619"/>
      <c r="DG36" s="619"/>
      <c r="DH36" s="619"/>
      <c r="DI36" s="619"/>
      <c r="DJ36" s="619"/>
      <c r="DK36" s="620"/>
      <c r="DL36" s="624">
        <v>362122</v>
      </c>
      <c r="DM36" s="619"/>
      <c r="DN36" s="619"/>
      <c r="DO36" s="619"/>
      <c r="DP36" s="619"/>
      <c r="DQ36" s="619"/>
      <c r="DR36" s="619"/>
      <c r="DS36" s="619"/>
      <c r="DT36" s="619"/>
      <c r="DU36" s="619"/>
      <c r="DV36" s="620"/>
      <c r="DW36" s="641">
        <v>9.1999999999999993</v>
      </c>
      <c r="DX36" s="642"/>
      <c r="DY36" s="642"/>
      <c r="DZ36" s="642"/>
      <c r="EA36" s="642"/>
      <c r="EB36" s="642"/>
      <c r="EC36" s="643"/>
    </row>
    <row r="37" spans="2:133" ht="11.25" customHeight="1">
      <c r="AQ37" s="644" t="s">
        <v>312</v>
      </c>
      <c r="AR37" s="645"/>
      <c r="AS37" s="645"/>
      <c r="AT37" s="645"/>
      <c r="AU37" s="645"/>
      <c r="AV37" s="645"/>
      <c r="AW37" s="645"/>
      <c r="AX37" s="645"/>
      <c r="AY37" s="646"/>
      <c r="AZ37" s="618">
        <v>65596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1037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438640</v>
      </c>
      <c r="CS37" s="637"/>
      <c r="CT37" s="637"/>
      <c r="CU37" s="637"/>
      <c r="CV37" s="637"/>
      <c r="CW37" s="637"/>
      <c r="CX37" s="637"/>
      <c r="CY37" s="638"/>
      <c r="CZ37" s="621">
        <v>6.1</v>
      </c>
      <c r="DA37" s="639"/>
      <c r="DB37" s="639"/>
      <c r="DC37" s="640"/>
      <c r="DD37" s="624">
        <v>363461</v>
      </c>
      <c r="DE37" s="637"/>
      <c r="DF37" s="637"/>
      <c r="DG37" s="637"/>
      <c r="DH37" s="637"/>
      <c r="DI37" s="637"/>
      <c r="DJ37" s="637"/>
      <c r="DK37" s="638"/>
      <c r="DL37" s="624">
        <v>299285</v>
      </c>
      <c r="DM37" s="637"/>
      <c r="DN37" s="637"/>
      <c r="DO37" s="637"/>
      <c r="DP37" s="637"/>
      <c r="DQ37" s="637"/>
      <c r="DR37" s="637"/>
      <c r="DS37" s="637"/>
      <c r="DT37" s="637"/>
      <c r="DU37" s="637"/>
      <c r="DV37" s="638"/>
      <c r="DW37" s="641">
        <v>7.6</v>
      </c>
      <c r="DX37" s="642"/>
      <c r="DY37" s="642"/>
      <c r="DZ37" s="642"/>
      <c r="EA37" s="642"/>
      <c r="EB37" s="642"/>
      <c r="EC37" s="643"/>
    </row>
    <row r="38" spans="2:133" ht="11.25" customHeight="1">
      <c r="AQ38" s="644" t="s">
        <v>315</v>
      </c>
      <c r="AR38" s="645"/>
      <c r="AS38" s="645"/>
      <c r="AT38" s="645"/>
      <c r="AU38" s="645"/>
      <c r="AV38" s="645"/>
      <c r="AW38" s="645"/>
      <c r="AX38" s="645"/>
      <c r="AY38" s="646"/>
      <c r="AZ38" s="618">
        <v>65424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1614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724738</v>
      </c>
      <c r="CS38" s="619"/>
      <c r="CT38" s="619"/>
      <c r="CU38" s="619"/>
      <c r="CV38" s="619"/>
      <c r="CW38" s="619"/>
      <c r="CX38" s="619"/>
      <c r="CY38" s="620"/>
      <c r="CZ38" s="621">
        <v>10.1</v>
      </c>
      <c r="DA38" s="639"/>
      <c r="DB38" s="639"/>
      <c r="DC38" s="640"/>
      <c r="DD38" s="624">
        <v>607329</v>
      </c>
      <c r="DE38" s="619"/>
      <c r="DF38" s="619"/>
      <c r="DG38" s="619"/>
      <c r="DH38" s="619"/>
      <c r="DI38" s="619"/>
      <c r="DJ38" s="619"/>
      <c r="DK38" s="620"/>
      <c r="DL38" s="624">
        <v>508717</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113486</v>
      </c>
      <c r="CS39" s="637"/>
      <c r="CT39" s="637"/>
      <c r="CU39" s="637"/>
      <c r="CV39" s="637"/>
      <c r="CW39" s="637"/>
      <c r="CX39" s="637"/>
      <c r="CY39" s="638"/>
      <c r="CZ39" s="621">
        <v>1.6</v>
      </c>
      <c r="DA39" s="639"/>
      <c r="DB39" s="639"/>
      <c r="DC39" s="640"/>
      <c r="DD39" s="624">
        <v>28596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86593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22124</v>
      </c>
      <c r="CS40" s="619"/>
      <c r="CT40" s="619"/>
      <c r="CU40" s="619"/>
      <c r="CV40" s="619"/>
      <c r="CW40" s="619"/>
      <c r="CX40" s="619"/>
      <c r="CY40" s="620"/>
      <c r="CZ40" s="621">
        <v>0.3</v>
      </c>
      <c r="DA40" s="639"/>
      <c r="DB40" s="639"/>
      <c r="DC40" s="640"/>
      <c r="DD40" s="624">
        <v>14924</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378193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1710275</v>
      </c>
      <c r="CS42" s="619"/>
      <c r="CT42" s="619"/>
      <c r="CU42" s="619"/>
      <c r="CV42" s="619"/>
      <c r="CW42" s="619"/>
      <c r="CX42" s="619"/>
      <c r="CY42" s="620"/>
      <c r="CZ42" s="621">
        <v>23.9</v>
      </c>
      <c r="DA42" s="622"/>
      <c r="DB42" s="622"/>
      <c r="DC42" s="623"/>
      <c r="DD42" s="624">
        <v>371344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26541</v>
      </c>
      <c r="CS43" s="637"/>
      <c r="CT43" s="637"/>
      <c r="CU43" s="637"/>
      <c r="CV43" s="637"/>
      <c r="CW43" s="637"/>
      <c r="CX43" s="637"/>
      <c r="CY43" s="638"/>
      <c r="CZ43" s="621">
        <v>0.4</v>
      </c>
      <c r="DA43" s="639"/>
      <c r="DB43" s="639"/>
      <c r="DC43" s="640"/>
      <c r="DD43" s="624">
        <v>26541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1678954</v>
      </c>
      <c r="CS44" s="619"/>
      <c r="CT44" s="619"/>
      <c r="CU44" s="619"/>
      <c r="CV44" s="619"/>
      <c r="CW44" s="619"/>
      <c r="CX44" s="619"/>
      <c r="CY44" s="620"/>
      <c r="CZ44" s="621">
        <v>23.4</v>
      </c>
      <c r="DA44" s="622"/>
      <c r="DB44" s="622"/>
      <c r="DC44" s="623"/>
      <c r="DD44" s="624">
        <v>355227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542363</v>
      </c>
      <c r="CS45" s="637"/>
      <c r="CT45" s="637"/>
      <c r="CU45" s="637"/>
      <c r="CV45" s="637"/>
      <c r="CW45" s="637"/>
      <c r="CX45" s="637"/>
      <c r="CY45" s="638"/>
      <c r="CZ45" s="621">
        <v>7.6</v>
      </c>
      <c r="DA45" s="639"/>
      <c r="DB45" s="639"/>
      <c r="DC45" s="640"/>
      <c r="DD45" s="624">
        <v>53390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1127428</v>
      </c>
      <c r="CS46" s="619"/>
      <c r="CT46" s="619"/>
      <c r="CU46" s="619"/>
      <c r="CV46" s="619"/>
      <c r="CW46" s="619"/>
      <c r="CX46" s="619"/>
      <c r="CY46" s="620"/>
      <c r="CZ46" s="621">
        <v>15.7</v>
      </c>
      <c r="DA46" s="622"/>
      <c r="DB46" s="622"/>
      <c r="DC46" s="623"/>
      <c r="DD46" s="624">
        <v>301162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31321</v>
      </c>
      <c r="CS47" s="637"/>
      <c r="CT47" s="637"/>
      <c r="CU47" s="637"/>
      <c r="CV47" s="637"/>
      <c r="CW47" s="637"/>
      <c r="CX47" s="637"/>
      <c r="CY47" s="638"/>
      <c r="CZ47" s="621">
        <v>0.4</v>
      </c>
      <c r="DA47" s="639"/>
      <c r="DB47" s="639"/>
      <c r="DC47" s="640"/>
      <c r="DD47" s="624">
        <v>16117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7168979</v>
      </c>
      <c r="CS49" s="603"/>
      <c r="CT49" s="603"/>
      <c r="CU49" s="603"/>
      <c r="CV49" s="603"/>
      <c r="CW49" s="603"/>
      <c r="CX49" s="603"/>
      <c r="CY49" s="604"/>
      <c r="CZ49" s="605">
        <v>100</v>
      </c>
      <c r="DA49" s="606"/>
      <c r="DB49" s="606"/>
      <c r="DC49" s="607"/>
      <c r="DD49" s="608">
        <v>4514317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4" t="s">
        <v>340</v>
      </c>
      <c r="DK2" s="1145"/>
      <c r="DL2" s="1145"/>
      <c r="DM2" s="1145"/>
      <c r="DN2" s="1145"/>
      <c r="DO2" s="1146"/>
      <c r="DP2" s="200"/>
      <c r="DQ2" s="1144" t="s">
        <v>341</v>
      </c>
      <c r="DR2" s="1145"/>
      <c r="DS2" s="1145"/>
      <c r="DT2" s="1145"/>
      <c r="DU2" s="1145"/>
      <c r="DV2" s="1145"/>
      <c r="DW2" s="1145"/>
      <c r="DX2" s="1145"/>
      <c r="DY2" s="1145"/>
      <c r="DZ2" s="114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7" t="s">
        <v>342</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7"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32" t="s">
        <v>358</v>
      </c>
      <c r="DH5" s="1133"/>
      <c r="DI5" s="1133"/>
      <c r="DJ5" s="1133"/>
      <c r="DK5" s="1134"/>
      <c r="DL5" s="1132" t="s">
        <v>359</v>
      </c>
      <c r="DM5" s="1133"/>
      <c r="DN5" s="1133"/>
      <c r="DO5" s="1133"/>
      <c r="DP5" s="1134"/>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8"/>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5"/>
    </row>
    <row r="7" spans="1:131" s="206" customFormat="1" ht="26.25" customHeight="1" thickTop="1">
      <c r="A7" s="209">
        <v>1</v>
      </c>
      <c r="B7" s="1083" t="s">
        <v>361</v>
      </c>
      <c r="C7" s="1084"/>
      <c r="D7" s="1084"/>
      <c r="E7" s="1084"/>
      <c r="F7" s="1084"/>
      <c r="G7" s="1084"/>
      <c r="H7" s="1084"/>
      <c r="I7" s="1084"/>
      <c r="J7" s="1084"/>
      <c r="K7" s="1084"/>
      <c r="L7" s="1084"/>
      <c r="M7" s="1084"/>
      <c r="N7" s="1084"/>
      <c r="O7" s="1084"/>
      <c r="P7" s="1085"/>
      <c r="Q7" s="1138">
        <v>7445</v>
      </c>
      <c r="R7" s="1139"/>
      <c r="S7" s="1139"/>
      <c r="T7" s="1139"/>
      <c r="U7" s="1139"/>
      <c r="V7" s="1139">
        <v>7157</v>
      </c>
      <c r="W7" s="1139"/>
      <c r="X7" s="1139"/>
      <c r="Y7" s="1139"/>
      <c r="Z7" s="1139"/>
      <c r="AA7" s="1139">
        <v>287</v>
      </c>
      <c r="AB7" s="1139"/>
      <c r="AC7" s="1139"/>
      <c r="AD7" s="1139"/>
      <c r="AE7" s="1140"/>
      <c r="AF7" s="1141">
        <v>181</v>
      </c>
      <c r="AG7" s="1142"/>
      <c r="AH7" s="1142"/>
      <c r="AI7" s="1142"/>
      <c r="AJ7" s="1143"/>
      <c r="AK7" s="1125">
        <v>0</v>
      </c>
      <c r="AL7" s="1126"/>
      <c r="AM7" s="1126"/>
      <c r="AN7" s="1126"/>
      <c r="AO7" s="1126"/>
      <c r="AP7" s="1126">
        <v>7165</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537</v>
      </c>
      <c r="BT7" s="1130"/>
      <c r="BU7" s="1130"/>
      <c r="BV7" s="1130"/>
      <c r="BW7" s="1130"/>
      <c r="BX7" s="1130"/>
      <c r="BY7" s="1130"/>
      <c r="BZ7" s="1130"/>
      <c r="CA7" s="1130"/>
      <c r="CB7" s="1130"/>
      <c r="CC7" s="1130"/>
      <c r="CD7" s="1130"/>
      <c r="CE7" s="1130"/>
      <c r="CF7" s="1130"/>
      <c r="CG7" s="1131"/>
      <c r="CH7" s="1122">
        <v>0</v>
      </c>
      <c r="CI7" s="1123"/>
      <c r="CJ7" s="1123"/>
      <c r="CK7" s="1123"/>
      <c r="CL7" s="1124"/>
      <c r="CM7" s="1122">
        <v>11</v>
      </c>
      <c r="CN7" s="1123"/>
      <c r="CO7" s="1123"/>
      <c r="CP7" s="1123"/>
      <c r="CQ7" s="1124"/>
      <c r="CR7" s="1122">
        <v>9</v>
      </c>
      <c r="CS7" s="1123"/>
      <c r="CT7" s="1123"/>
      <c r="CU7" s="1123"/>
      <c r="CV7" s="1124"/>
      <c r="CW7" s="1122" t="s">
        <v>549</v>
      </c>
      <c r="CX7" s="1123"/>
      <c r="CY7" s="1123"/>
      <c r="CZ7" s="1123"/>
      <c r="DA7" s="1124"/>
      <c r="DB7" s="1122">
        <v>12</v>
      </c>
      <c r="DC7" s="1123"/>
      <c r="DD7" s="1123"/>
      <c r="DE7" s="1123"/>
      <c r="DF7" s="1124"/>
      <c r="DG7" s="1122" t="s">
        <v>481</v>
      </c>
      <c r="DH7" s="1123"/>
      <c r="DI7" s="1123"/>
      <c r="DJ7" s="1123"/>
      <c r="DK7" s="1124"/>
      <c r="DL7" s="1122" t="s">
        <v>481</v>
      </c>
      <c r="DM7" s="1123"/>
      <c r="DN7" s="1123"/>
      <c r="DO7" s="1123"/>
      <c r="DP7" s="1124"/>
      <c r="DQ7" s="1122" t="s">
        <v>481</v>
      </c>
      <c r="DR7" s="1123"/>
      <c r="DS7" s="1123"/>
      <c r="DT7" s="1123"/>
      <c r="DU7" s="1124"/>
      <c r="DV7" s="1149"/>
      <c r="DW7" s="1150"/>
      <c r="DX7" s="1150"/>
      <c r="DY7" s="1150"/>
      <c r="DZ7" s="1151"/>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34</v>
      </c>
      <c r="R8" s="1070"/>
      <c r="S8" s="1070"/>
      <c r="T8" s="1070"/>
      <c r="U8" s="1070"/>
      <c r="V8" s="1070">
        <v>34</v>
      </c>
      <c r="W8" s="1070"/>
      <c r="X8" s="1070"/>
      <c r="Y8" s="1070"/>
      <c r="Z8" s="1070"/>
      <c r="AA8" s="1070" t="s">
        <v>549</v>
      </c>
      <c r="AB8" s="1070"/>
      <c r="AC8" s="1070"/>
      <c r="AD8" s="1070"/>
      <c r="AE8" s="1071"/>
      <c r="AF8" s="1045" t="s">
        <v>109</v>
      </c>
      <c r="AG8" s="1046"/>
      <c r="AH8" s="1046"/>
      <c r="AI8" s="1046"/>
      <c r="AJ8" s="1047"/>
      <c r="AK8" s="1120">
        <v>22</v>
      </c>
      <c r="AL8" s="1121"/>
      <c r="AM8" s="1121"/>
      <c r="AN8" s="1121"/>
      <c r="AO8" s="1121"/>
      <c r="AP8" s="1121" t="s">
        <v>549</v>
      </c>
      <c r="AQ8" s="1121"/>
      <c r="AR8" s="1121"/>
      <c r="AS8" s="1121"/>
      <c r="AT8" s="1121"/>
      <c r="AU8" s="1118"/>
      <c r="AV8" s="1118"/>
      <c r="AW8" s="1118"/>
      <c r="AX8" s="1118"/>
      <c r="AY8" s="1119"/>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1</v>
      </c>
      <c r="CI8" s="1016"/>
      <c r="CJ8" s="1016"/>
      <c r="CK8" s="1016"/>
      <c r="CL8" s="1017"/>
      <c r="CM8" s="1015">
        <v>26</v>
      </c>
      <c r="CN8" s="1016"/>
      <c r="CO8" s="1016"/>
      <c r="CP8" s="1016"/>
      <c r="CQ8" s="1017"/>
      <c r="CR8" s="1015">
        <v>7</v>
      </c>
      <c r="CS8" s="1016"/>
      <c r="CT8" s="1016"/>
      <c r="CU8" s="1016"/>
      <c r="CV8" s="1017"/>
      <c r="CW8" s="1015" t="s">
        <v>549</v>
      </c>
      <c r="CX8" s="1016"/>
      <c r="CY8" s="1016"/>
      <c r="CZ8" s="1016"/>
      <c r="DA8" s="1017"/>
      <c r="DB8" s="1015" t="s">
        <v>549</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20"/>
      <c r="AL9" s="1121"/>
      <c r="AM9" s="1121"/>
      <c r="AN9" s="1121"/>
      <c r="AO9" s="1121"/>
      <c r="AP9" s="1121"/>
      <c r="AQ9" s="1121"/>
      <c r="AR9" s="1121"/>
      <c r="AS9" s="1121"/>
      <c r="AT9" s="1121"/>
      <c r="AU9" s="1118"/>
      <c r="AV9" s="1118"/>
      <c r="AW9" s="1118"/>
      <c r="AX9" s="1118"/>
      <c r="AY9" s="1119"/>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3</v>
      </c>
      <c r="CI9" s="1016"/>
      <c r="CJ9" s="1016"/>
      <c r="CK9" s="1016"/>
      <c r="CL9" s="1017"/>
      <c r="CM9" s="1015">
        <v>128</v>
      </c>
      <c r="CN9" s="1016"/>
      <c r="CO9" s="1016"/>
      <c r="CP9" s="1016"/>
      <c r="CQ9" s="1017"/>
      <c r="CR9" s="1015">
        <v>30</v>
      </c>
      <c r="CS9" s="1016"/>
      <c r="CT9" s="1016"/>
      <c r="CU9" s="1016"/>
      <c r="CV9" s="1017"/>
      <c r="CW9" s="1015">
        <v>10</v>
      </c>
      <c r="CX9" s="1016"/>
      <c r="CY9" s="1016"/>
      <c r="CZ9" s="1016"/>
      <c r="DA9" s="1017"/>
      <c r="DB9" s="1015" t="s">
        <v>549</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20"/>
      <c r="AL10" s="1121"/>
      <c r="AM10" s="1121"/>
      <c r="AN10" s="1121"/>
      <c r="AO10" s="1121"/>
      <c r="AP10" s="1121"/>
      <c r="AQ10" s="1121"/>
      <c r="AR10" s="1121"/>
      <c r="AS10" s="1121"/>
      <c r="AT10" s="1121"/>
      <c r="AU10" s="1118"/>
      <c r="AV10" s="1118"/>
      <c r="AW10" s="1118"/>
      <c r="AX10" s="1118"/>
      <c r="AY10" s="1119"/>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3</v>
      </c>
      <c r="CN10" s="1016"/>
      <c r="CO10" s="1016"/>
      <c r="CP10" s="1016"/>
      <c r="CQ10" s="1017"/>
      <c r="CR10" s="1015">
        <v>3</v>
      </c>
      <c r="CS10" s="1016"/>
      <c r="CT10" s="1016"/>
      <c r="CU10" s="1016"/>
      <c r="CV10" s="1017"/>
      <c r="CW10" s="1015" t="s">
        <v>549</v>
      </c>
      <c r="CX10" s="1016"/>
      <c r="CY10" s="1016"/>
      <c r="CZ10" s="1016"/>
      <c r="DA10" s="1017"/>
      <c r="DB10" s="1015" t="s">
        <v>549</v>
      </c>
      <c r="DC10" s="1016"/>
      <c r="DD10" s="1016"/>
      <c r="DE10" s="1016"/>
      <c r="DF10" s="1017"/>
      <c r="DG10" s="1015" t="s">
        <v>481</v>
      </c>
      <c r="DH10" s="1016"/>
      <c r="DI10" s="1016"/>
      <c r="DJ10" s="1016"/>
      <c r="DK10" s="1017"/>
      <c r="DL10" s="1015" t="s">
        <v>481</v>
      </c>
      <c r="DM10" s="1016"/>
      <c r="DN10" s="1016"/>
      <c r="DO10" s="1016"/>
      <c r="DP10" s="1017"/>
      <c r="DQ10" s="1015" t="s">
        <v>481</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0"/>
      <c r="AL11" s="1121"/>
      <c r="AM11" s="1121"/>
      <c r="AN11" s="1121"/>
      <c r="AO11" s="1121"/>
      <c r="AP11" s="1121"/>
      <c r="AQ11" s="1121"/>
      <c r="AR11" s="1121"/>
      <c r="AS11" s="1121"/>
      <c r="AT11" s="1121"/>
      <c r="AU11" s="1118"/>
      <c r="AV11" s="1118"/>
      <c r="AW11" s="1118"/>
      <c r="AX11" s="1118"/>
      <c r="AY11" s="1119"/>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0"/>
      <c r="AL12" s="1121"/>
      <c r="AM12" s="1121"/>
      <c r="AN12" s="1121"/>
      <c r="AO12" s="1121"/>
      <c r="AP12" s="1121"/>
      <c r="AQ12" s="1121"/>
      <c r="AR12" s="1121"/>
      <c r="AS12" s="1121"/>
      <c r="AT12" s="1121"/>
      <c r="AU12" s="1118"/>
      <c r="AV12" s="1118"/>
      <c r="AW12" s="1118"/>
      <c r="AX12" s="1118"/>
      <c r="AY12" s="1119"/>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0"/>
      <c r="AL13" s="1121"/>
      <c r="AM13" s="1121"/>
      <c r="AN13" s="1121"/>
      <c r="AO13" s="1121"/>
      <c r="AP13" s="1121"/>
      <c r="AQ13" s="1121"/>
      <c r="AR13" s="1121"/>
      <c r="AS13" s="1121"/>
      <c r="AT13" s="1121"/>
      <c r="AU13" s="1118"/>
      <c r="AV13" s="1118"/>
      <c r="AW13" s="1118"/>
      <c r="AX13" s="1118"/>
      <c r="AY13" s="1119"/>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0"/>
      <c r="AL14" s="1121"/>
      <c r="AM14" s="1121"/>
      <c r="AN14" s="1121"/>
      <c r="AO14" s="1121"/>
      <c r="AP14" s="1121"/>
      <c r="AQ14" s="1121"/>
      <c r="AR14" s="1121"/>
      <c r="AS14" s="1121"/>
      <c r="AT14" s="1121"/>
      <c r="AU14" s="1118"/>
      <c r="AV14" s="1118"/>
      <c r="AW14" s="1118"/>
      <c r="AX14" s="1118"/>
      <c r="AY14" s="1119"/>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0"/>
      <c r="AL15" s="1121"/>
      <c r="AM15" s="1121"/>
      <c r="AN15" s="1121"/>
      <c r="AO15" s="1121"/>
      <c r="AP15" s="1121"/>
      <c r="AQ15" s="1121"/>
      <c r="AR15" s="1121"/>
      <c r="AS15" s="1121"/>
      <c r="AT15" s="1121"/>
      <c r="AU15" s="1118"/>
      <c r="AV15" s="1118"/>
      <c r="AW15" s="1118"/>
      <c r="AX15" s="1118"/>
      <c r="AY15" s="1119"/>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0"/>
      <c r="AL16" s="1121"/>
      <c r="AM16" s="1121"/>
      <c r="AN16" s="1121"/>
      <c r="AO16" s="1121"/>
      <c r="AP16" s="1121"/>
      <c r="AQ16" s="1121"/>
      <c r="AR16" s="1121"/>
      <c r="AS16" s="1121"/>
      <c r="AT16" s="1121"/>
      <c r="AU16" s="1118"/>
      <c r="AV16" s="1118"/>
      <c r="AW16" s="1118"/>
      <c r="AX16" s="1118"/>
      <c r="AY16" s="1119"/>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0"/>
      <c r="AL17" s="1121"/>
      <c r="AM17" s="1121"/>
      <c r="AN17" s="1121"/>
      <c r="AO17" s="1121"/>
      <c r="AP17" s="1121"/>
      <c r="AQ17" s="1121"/>
      <c r="AR17" s="1121"/>
      <c r="AS17" s="1121"/>
      <c r="AT17" s="1121"/>
      <c r="AU17" s="1118"/>
      <c r="AV17" s="1118"/>
      <c r="AW17" s="1118"/>
      <c r="AX17" s="1118"/>
      <c r="AY17" s="1119"/>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0"/>
      <c r="AL18" s="1121"/>
      <c r="AM18" s="1121"/>
      <c r="AN18" s="1121"/>
      <c r="AO18" s="1121"/>
      <c r="AP18" s="1121"/>
      <c r="AQ18" s="1121"/>
      <c r="AR18" s="1121"/>
      <c r="AS18" s="1121"/>
      <c r="AT18" s="1121"/>
      <c r="AU18" s="1118"/>
      <c r="AV18" s="1118"/>
      <c r="AW18" s="1118"/>
      <c r="AX18" s="1118"/>
      <c r="AY18" s="1119"/>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0"/>
      <c r="AL19" s="1121"/>
      <c r="AM19" s="1121"/>
      <c r="AN19" s="1121"/>
      <c r="AO19" s="1121"/>
      <c r="AP19" s="1121"/>
      <c r="AQ19" s="1121"/>
      <c r="AR19" s="1121"/>
      <c r="AS19" s="1121"/>
      <c r="AT19" s="1121"/>
      <c r="AU19" s="1118"/>
      <c r="AV19" s="1118"/>
      <c r="AW19" s="1118"/>
      <c r="AX19" s="1118"/>
      <c r="AY19" s="1119"/>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0"/>
      <c r="AL20" s="1121"/>
      <c r="AM20" s="1121"/>
      <c r="AN20" s="1121"/>
      <c r="AO20" s="1121"/>
      <c r="AP20" s="1121"/>
      <c r="AQ20" s="1121"/>
      <c r="AR20" s="1121"/>
      <c r="AS20" s="1121"/>
      <c r="AT20" s="1121"/>
      <c r="AU20" s="1118"/>
      <c r="AV20" s="1118"/>
      <c r="AW20" s="1118"/>
      <c r="AX20" s="1118"/>
      <c r="AY20" s="1119"/>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0"/>
      <c r="AL21" s="1121"/>
      <c r="AM21" s="1121"/>
      <c r="AN21" s="1121"/>
      <c r="AO21" s="1121"/>
      <c r="AP21" s="1121"/>
      <c r="AQ21" s="1121"/>
      <c r="AR21" s="1121"/>
      <c r="AS21" s="1121"/>
      <c r="AT21" s="1121"/>
      <c r="AU21" s="1118"/>
      <c r="AV21" s="1118"/>
      <c r="AW21" s="1118"/>
      <c r="AX21" s="1118"/>
      <c r="AY21" s="1119"/>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5"/>
      <c r="R22" s="1116"/>
      <c r="S22" s="1116"/>
      <c r="T22" s="1116"/>
      <c r="U22" s="1116"/>
      <c r="V22" s="1116"/>
      <c r="W22" s="1116"/>
      <c r="X22" s="1116"/>
      <c r="Y22" s="1116"/>
      <c r="Z22" s="1116"/>
      <c r="AA22" s="1116"/>
      <c r="AB22" s="1116"/>
      <c r="AC22" s="1116"/>
      <c r="AD22" s="1116"/>
      <c r="AE22" s="1117"/>
      <c r="AF22" s="1045"/>
      <c r="AG22" s="1046"/>
      <c r="AH22" s="1046"/>
      <c r="AI22" s="1046"/>
      <c r="AJ22" s="1047"/>
      <c r="AK22" s="1111"/>
      <c r="AL22" s="1112"/>
      <c r="AM22" s="1112"/>
      <c r="AN22" s="1112"/>
      <c r="AO22" s="1112"/>
      <c r="AP22" s="1112"/>
      <c r="AQ22" s="1112"/>
      <c r="AR22" s="1112"/>
      <c r="AS22" s="1112"/>
      <c r="AT22" s="1112"/>
      <c r="AU22" s="1113"/>
      <c r="AV22" s="1113"/>
      <c r="AW22" s="1113"/>
      <c r="AX22" s="1113"/>
      <c r="AY22" s="1114"/>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102"/>
      <c r="R23" s="1103"/>
      <c r="S23" s="1103"/>
      <c r="T23" s="1103"/>
      <c r="U23" s="1103"/>
      <c r="V23" s="1103"/>
      <c r="W23" s="1103"/>
      <c r="X23" s="1103"/>
      <c r="Y23" s="1103"/>
      <c r="Z23" s="1103"/>
      <c r="AA23" s="1103"/>
      <c r="AB23" s="1103"/>
      <c r="AC23" s="1103"/>
      <c r="AD23" s="1103"/>
      <c r="AE23" s="1104"/>
      <c r="AF23" s="1105">
        <v>181</v>
      </c>
      <c r="AG23" s="1103"/>
      <c r="AH23" s="1103"/>
      <c r="AI23" s="1103"/>
      <c r="AJ23" s="1106"/>
      <c r="AK23" s="1107"/>
      <c r="AL23" s="1108"/>
      <c r="AM23" s="1108"/>
      <c r="AN23" s="1108"/>
      <c r="AO23" s="1108"/>
      <c r="AP23" s="1103"/>
      <c r="AQ23" s="1103"/>
      <c r="AR23" s="1103"/>
      <c r="AS23" s="1103"/>
      <c r="AT23" s="1103"/>
      <c r="AU23" s="1109"/>
      <c r="AV23" s="1109"/>
      <c r="AW23" s="1109"/>
      <c r="AX23" s="1109"/>
      <c r="AY23" s="1110"/>
      <c r="AZ23" s="1099" t="s">
        <v>109</v>
      </c>
      <c r="BA23" s="1100"/>
      <c r="BB23" s="1100"/>
      <c r="BC23" s="1100"/>
      <c r="BD23" s="1101"/>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8" t="s">
        <v>366</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7" t="s">
        <v>367</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93" t="s">
        <v>371</v>
      </c>
      <c r="AG26" s="1034"/>
      <c r="AH26" s="1034"/>
      <c r="AI26" s="1034"/>
      <c r="AJ26" s="1094"/>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5"/>
      <c r="AG27" s="1037"/>
      <c r="AH27" s="1037"/>
      <c r="AI27" s="1037"/>
      <c r="AJ27" s="1096"/>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3" t="s">
        <v>376</v>
      </c>
      <c r="C28" s="1084"/>
      <c r="D28" s="1084"/>
      <c r="E28" s="1084"/>
      <c r="F28" s="1084"/>
      <c r="G28" s="1084"/>
      <c r="H28" s="1084"/>
      <c r="I28" s="1084"/>
      <c r="J28" s="1084"/>
      <c r="K28" s="1084"/>
      <c r="L28" s="1084"/>
      <c r="M28" s="1084"/>
      <c r="N28" s="1084"/>
      <c r="O28" s="1084"/>
      <c r="P28" s="1085"/>
      <c r="Q28" s="1086">
        <v>964</v>
      </c>
      <c r="R28" s="1087"/>
      <c r="S28" s="1087"/>
      <c r="T28" s="1087"/>
      <c r="U28" s="1087"/>
      <c r="V28" s="1087">
        <v>963</v>
      </c>
      <c r="W28" s="1087"/>
      <c r="X28" s="1087"/>
      <c r="Y28" s="1087"/>
      <c r="Z28" s="1087"/>
      <c r="AA28" s="1087">
        <v>1</v>
      </c>
      <c r="AB28" s="1087"/>
      <c r="AC28" s="1087"/>
      <c r="AD28" s="1087"/>
      <c r="AE28" s="1088"/>
      <c r="AF28" s="1089">
        <v>0</v>
      </c>
      <c r="AG28" s="1087"/>
      <c r="AH28" s="1087"/>
      <c r="AI28" s="1087"/>
      <c r="AJ28" s="1090"/>
      <c r="AK28" s="1091">
        <v>87</v>
      </c>
      <c r="AL28" s="1092"/>
      <c r="AM28" s="1092"/>
      <c r="AN28" s="1092"/>
      <c r="AO28" s="1092"/>
      <c r="AP28" s="1075" t="s">
        <v>481</v>
      </c>
      <c r="AQ28" s="1076"/>
      <c r="AR28" s="1076"/>
      <c r="AS28" s="1076"/>
      <c r="AT28" s="1077"/>
      <c r="AU28" s="1075" t="s">
        <v>481</v>
      </c>
      <c r="AV28" s="1076"/>
      <c r="AW28" s="1076"/>
      <c r="AX28" s="1076"/>
      <c r="AY28" s="1077"/>
      <c r="AZ28" s="1078" t="s">
        <v>481</v>
      </c>
      <c r="BA28" s="1079"/>
      <c r="BB28" s="1079"/>
      <c r="BC28" s="1079"/>
      <c r="BD28" s="1080"/>
      <c r="BE28" s="1081"/>
      <c r="BF28" s="1081"/>
      <c r="BG28" s="1081"/>
      <c r="BH28" s="1081"/>
      <c r="BI28" s="1082"/>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1027</v>
      </c>
      <c r="R29" s="1070"/>
      <c r="S29" s="1070"/>
      <c r="T29" s="1070"/>
      <c r="U29" s="1070"/>
      <c r="V29" s="1070">
        <v>1026</v>
      </c>
      <c r="W29" s="1070"/>
      <c r="X29" s="1070"/>
      <c r="Y29" s="1070"/>
      <c r="Z29" s="1070"/>
      <c r="AA29" s="1070">
        <v>1</v>
      </c>
      <c r="AB29" s="1070"/>
      <c r="AC29" s="1070"/>
      <c r="AD29" s="1070"/>
      <c r="AE29" s="1071"/>
      <c r="AF29" s="1045">
        <v>1</v>
      </c>
      <c r="AG29" s="1046"/>
      <c r="AH29" s="1046"/>
      <c r="AI29" s="1046"/>
      <c r="AJ29" s="1047"/>
      <c r="AK29" s="1006">
        <v>48</v>
      </c>
      <c r="AL29" s="997"/>
      <c r="AM29" s="997"/>
      <c r="AN29" s="997"/>
      <c r="AO29" s="997"/>
      <c r="AP29" s="1007" t="s">
        <v>481</v>
      </c>
      <c r="AQ29" s="1005"/>
      <c r="AR29" s="1005"/>
      <c r="AS29" s="1005"/>
      <c r="AT29" s="1006"/>
      <c r="AU29" s="1007" t="s">
        <v>481</v>
      </c>
      <c r="AV29" s="1005"/>
      <c r="AW29" s="1005"/>
      <c r="AX29" s="1005"/>
      <c r="AY29" s="1006"/>
      <c r="AZ29" s="1072" t="s">
        <v>481</v>
      </c>
      <c r="BA29" s="1073"/>
      <c r="BB29" s="1073"/>
      <c r="BC29" s="1073"/>
      <c r="BD29" s="1074"/>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91</v>
      </c>
      <c r="R30" s="1070"/>
      <c r="S30" s="1070"/>
      <c r="T30" s="1070"/>
      <c r="U30" s="1070"/>
      <c r="V30" s="1070">
        <v>92</v>
      </c>
      <c r="W30" s="1070"/>
      <c r="X30" s="1070"/>
      <c r="Y30" s="1070"/>
      <c r="Z30" s="1070"/>
      <c r="AA30" s="1070">
        <v>-1</v>
      </c>
      <c r="AB30" s="1070"/>
      <c r="AC30" s="1070"/>
      <c r="AD30" s="1070"/>
      <c r="AE30" s="1071"/>
      <c r="AF30" s="1045">
        <v>-1</v>
      </c>
      <c r="AG30" s="1046"/>
      <c r="AH30" s="1046"/>
      <c r="AI30" s="1046"/>
      <c r="AJ30" s="1047"/>
      <c r="AK30" s="1006">
        <v>174</v>
      </c>
      <c r="AL30" s="997"/>
      <c r="AM30" s="997"/>
      <c r="AN30" s="997"/>
      <c r="AO30" s="997"/>
      <c r="AP30" s="1007" t="s">
        <v>481</v>
      </c>
      <c r="AQ30" s="1005"/>
      <c r="AR30" s="1005"/>
      <c r="AS30" s="1005"/>
      <c r="AT30" s="1006"/>
      <c r="AU30" s="1007" t="s">
        <v>481</v>
      </c>
      <c r="AV30" s="1005"/>
      <c r="AW30" s="1005"/>
      <c r="AX30" s="1005"/>
      <c r="AY30" s="1006"/>
      <c r="AZ30" s="1072" t="s">
        <v>549</v>
      </c>
      <c r="BA30" s="1073"/>
      <c r="BB30" s="1073"/>
      <c r="BC30" s="1073"/>
      <c r="BD30" s="1074"/>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114</v>
      </c>
      <c r="R31" s="1070"/>
      <c r="S31" s="1070"/>
      <c r="T31" s="1070"/>
      <c r="U31" s="1070"/>
      <c r="V31" s="1070">
        <v>114</v>
      </c>
      <c r="W31" s="1070"/>
      <c r="X31" s="1070"/>
      <c r="Y31" s="1070"/>
      <c r="Z31" s="1070"/>
      <c r="AA31" s="1070">
        <v>1</v>
      </c>
      <c r="AB31" s="1070"/>
      <c r="AC31" s="1070"/>
      <c r="AD31" s="1070"/>
      <c r="AE31" s="1071"/>
      <c r="AF31" s="1045">
        <v>1</v>
      </c>
      <c r="AG31" s="1046"/>
      <c r="AH31" s="1046"/>
      <c r="AI31" s="1046"/>
      <c r="AJ31" s="1047"/>
      <c r="AK31" s="1006">
        <v>66</v>
      </c>
      <c r="AL31" s="997"/>
      <c r="AM31" s="997"/>
      <c r="AN31" s="997"/>
      <c r="AO31" s="997"/>
      <c r="AP31" s="997" t="s">
        <v>549</v>
      </c>
      <c r="AQ31" s="997"/>
      <c r="AR31" s="997"/>
      <c r="AS31" s="997"/>
      <c r="AT31" s="997"/>
      <c r="AU31" s="997" t="s">
        <v>549</v>
      </c>
      <c r="AV31" s="997"/>
      <c r="AW31" s="997"/>
      <c r="AX31" s="997"/>
      <c r="AY31" s="997"/>
      <c r="AZ31" s="1068" t="s">
        <v>549</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439</v>
      </c>
      <c r="R32" s="1070"/>
      <c r="S32" s="1070"/>
      <c r="T32" s="1070"/>
      <c r="U32" s="1070"/>
      <c r="V32" s="1070">
        <v>424</v>
      </c>
      <c r="W32" s="1070"/>
      <c r="X32" s="1070"/>
      <c r="Y32" s="1070"/>
      <c r="Z32" s="1070"/>
      <c r="AA32" s="1070">
        <v>15</v>
      </c>
      <c r="AB32" s="1070"/>
      <c r="AC32" s="1070"/>
      <c r="AD32" s="1070"/>
      <c r="AE32" s="1071"/>
      <c r="AF32" s="1045">
        <v>4</v>
      </c>
      <c r="AG32" s="1046"/>
      <c r="AH32" s="1046"/>
      <c r="AI32" s="1046"/>
      <c r="AJ32" s="1047"/>
      <c r="AK32" s="1006">
        <v>65</v>
      </c>
      <c r="AL32" s="997"/>
      <c r="AM32" s="997"/>
      <c r="AN32" s="997"/>
      <c r="AO32" s="997"/>
      <c r="AP32" s="997">
        <v>1603</v>
      </c>
      <c r="AQ32" s="997"/>
      <c r="AR32" s="997"/>
      <c r="AS32" s="997"/>
      <c r="AT32" s="997"/>
      <c r="AU32" s="997">
        <v>991</v>
      </c>
      <c r="AV32" s="997"/>
      <c r="AW32" s="997"/>
      <c r="AX32" s="997"/>
      <c r="AY32" s="997"/>
      <c r="AZ32" s="1068" t="s">
        <v>549</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366</v>
      </c>
      <c r="R33" s="1070"/>
      <c r="S33" s="1070"/>
      <c r="T33" s="1070"/>
      <c r="U33" s="1070"/>
      <c r="V33" s="1070">
        <v>365</v>
      </c>
      <c r="W33" s="1070"/>
      <c r="X33" s="1070"/>
      <c r="Y33" s="1070"/>
      <c r="Z33" s="1070"/>
      <c r="AA33" s="1070">
        <v>1</v>
      </c>
      <c r="AB33" s="1070"/>
      <c r="AC33" s="1070"/>
      <c r="AD33" s="1070"/>
      <c r="AE33" s="1071"/>
      <c r="AF33" s="1045">
        <v>1</v>
      </c>
      <c r="AG33" s="1046"/>
      <c r="AH33" s="1046"/>
      <c r="AI33" s="1046"/>
      <c r="AJ33" s="1047"/>
      <c r="AK33" s="1006">
        <v>81</v>
      </c>
      <c r="AL33" s="997"/>
      <c r="AM33" s="997"/>
      <c r="AN33" s="997"/>
      <c r="AO33" s="997"/>
      <c r="AP33" s="997">
        <v>2137</v>
      </c>
      <c r="AQ33" s="997"/>
      <c r="AR33" s="997"/>
      <c r="AS33" s="997"/>
      <c r="AT33" s="997"/>
      <c r="AU33" s="997">
        <v>1998</v>
      </c>
      <c r="AV33" s="997"/>
      <c r="AW33" s="997"/>
      <c r="AX33" s="997"/>
      <c r="AY33" s="997"/>
      <c r="AZ33" s="1068" t="s">
        <v>549</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74</v>
      </c>
      <c r="R34" s="1070"/>
      <c r="S34" s="1070"/>
      <c r="T34" s="1070"/>
      <c r="U34" s="1070"/>
      <c r="V34" s="1070">
        <v>70</v>
      </c>
      <c r="W34" s="1070"/>
      <c r="X34" s="1070"/>
      <c r="Y34" s="1070"/>
      <c r="Z34" s="1070"/>
      <c r="AA34" s="1070">
        <v>4</v>
      </c>
      <c r="AB34" s="1070"/>
      <c r="AC34" s="1070"/>
      <c r="AD34" s="1070"/>
      <c r="AE34" s="1071"/>
      <c r="AF34" s="1045">
        <v>0</v>
      </c>
      <c r="AG34" s="1046"/>
      <c r="AH34" s="1046"/>
      <c r="AI34" s="1046"/>
      <c r="AJ34" s="1047"/>
      <c r="AK34" s="1006">
        <v>48</v>
      </c>
      <c r="AL34" s="997"/>
      <c r="AM34" s="997"/>
      <c r="AN34" s="997"/>
      <c r="AO34" s="997"/>
      <c r="AP34" s="997">
        <v>505</v>
      </c>
      <c r="AQ34" s="997"/>
      <c r="AR34" s="997"/>
      <c r="AS34" s="997"/>
      <c r="AT34" s="997"/>
      <c r="AU34" s="997">
        <v>505</v>
      </c>
      <c r="AV34" s="997"/>
      <c r="AW34" s="997"/>
      <c r="AX34" s="997"/>
      <c r="AY34" s="997"/>
      <c r="AZ34" s="1068" t="s">
        <v>549</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161</v>
      </c>
      <c r="R68" s="1008"/>
      <c r="S68" s="1008"/>
      <c r="T68" s="1008"/>
      <c r="U68" s="1008"/>
      <c r="V68" s="1008">
        <v>157</v>
      </c>
      <c r="W68" s="1008"/>
      <c r="X68" s="1008"/>
      <c r="Y68" s="1008"/>
      <c r="Z68" s="1008"/>
      <c r="AA68" s="1008">
        <v>4</v>
      </c>
      <c r="AB68" s="1008"/>
      <c r="AC68" s="1008"/>
      <c r="AD68" s="1008"/>
      <c r="AE68" s="1008"/>
      <c r="AF68" s="1008">
        <v>4</v>
      </c>
      <c r="AG68" s="1008"/>
      <c r="AH68" s="1008"/>
      <c r="AI68" s="1008"/>
      <c r="AJ68" s="1008"/>
      <c r="AK68" s="1008">
        <v>13</v>
      </c>
      <c r="AL68" s="1008"/>
      <c r="AM68" s="1008"/>
      <c r="AN68" s="1008"/>
      <c r="AO68" s="1008"/>
      <c r="AP68" s="1008">
        <v>207</v>
      </c>
      <c r="AQ68" s="1008"/>
      <c r="AR68" s="1008"/>
      <c r="AS68" s="1008"/>
      <c r="AT68" s="1008"/>
      <c r="AU68" s="1008">
        <v>143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177</v>
      </c>
      <c r="R69" s="997"/>
      <c r="S69" s="997"/>
      <c r="T69" s="997"/>
      <c r="U69" s="997"/>
      <c r="V69" s="997">
        <v>171</v>
      </c>
      <c r="W69" s="997"/>
      <c r="X69" s="997"/>
      <c r="Y69" s="997"/>
      <c r="Z69" s="997"/>
      <c r="AA69" s="997">
        <v>6</v>
      </c>
      <c r="AB69" s="997"/>
      <c r="AC69" s="997"/>
      <c r="AD69" s="997"/>
      <c r="AE69" s="997"/>
      <c r="AF69" s="997">
        <v>6</v>
      </c>
      <c r="AG69" s="997"/>
      <c r="AH69" s="997"/>
      <c r="AI69" s="997"/>
      <c r="AJ69" s="997"/>
      <c r="AK69" s="997">
        <v>10</v>
      </c>
      <c r="AL69" s="997"/>
      <c r="AM69" s="997"/>
      <c r="AN69" s="997"/>
      <c r="AO69" s="997"/>
      <c r="AP69" s="997" t="s">
        <v>549</v>
      </c>
      <c r="AQ69" s="997"/>
      <c r="AR69" s="997"/>
      <c r="AS69" s="997"/>
      <c r="AT69" s="997"/>
      <c r="AU69" s="997" t="s">
        <v>549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84</v>
      </c>
      <c r="R70" s="997"/>
      <c r="S70" s="997"/>
      <c r="T70" s="997"/>
      <c r="U70" s="997"/>
      <c r="V70" s="997">
        <v>83</v>
      </c>
      <c r="W70" s="997"/>
      <c r="X70" s="997"/>
      <c r="Y70" s="997"/>
      <c r="Z70" s="997"/>
      <c r="AA70" s="997">
        <v>1</v>
      </c>
      <c r="AB70" s="997"/>
      <c r="AC70" s="997"/>
      <c r="AD70" s="997"/>
      <c r="AE70" s="997"/>
      <c r="AF70" s="997">
        <v>1</v>
      </c>
      <c r="AG70" s="997"/>
      <c r="AH70" s="997"/>
      <c r="AI70" s="997"/>
      <c r="AJ70" s="997"/>
      <c r="AK70" s="997" t="s">
        <v>549</v>
      </c>
      <c r="AL70" s="997"/>
      <c r="AM70" s="997"/>
      <c r="AN70" s="997"/>
      <c r="AO70" s="997"/>
      <c r="AP70" s="997" t="s">
        <v>549</v>
      </c>
      <c r="AQ70" s="997"/>
      <c r="AR70" s="997"/>
      <c r="AS70" s="997"/>
      <c r="AT70" s="997"/>
      <c r="AU70" s="997" t="s">
        <v>549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386</v>
      </c>
      <c r="R71" s="997"/>
      <c r="S71" s="997"/>
      <c r="T71" s="997"/>
      <c r="U71" s="997"/>
      <c r="V71" s="997">
        <v>380</v>
      </c>
      <c r="W71" s="997"/>
      <c r="X71" s="997"/>
      <c r="Y71" s="997"/>
      <c r="Z71" s="997"/>
      <c r="AA71" s="997">
        <v>7</v>
      </c>
      <c r="AB71" s="997"/>
      <c r="AC71" s="997"/>
      <c r="AD71" s="997"/>
      <c r="AE71" s="997"/>
      <c r="AF71" s="997">
        <v>7</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2175</v>
      </c>
      <c r="R72" s="997"/>
      <c r="S72" s="997"/>
      <c r="T72" s="997"/>
      <c r="U72" s="997"/>
      <c r="V72" s="997">
        <v>2164</v>
      </c>
      <c r="W72" s="997"/>
      <c r="X72" s="997"/>
      <c r="Y72" s="997"/>
      <c r="Z72" s="997"/>
      <c r="AA72" s="997">
        <v>11</v>
      </c>
      <c r="AB72" s="997"/>
      <c r="AC72" s="997"/>
      <c r="AD72" s="997"/>
      <c r="AE72" s="997"/>
      <c r="AF72" s="997">
        <v>11</v>
      </c>
      <c r="AG72" s="997"/>
      <c r="AH72" s="997"/>
      <c r="AI72" s="997"/>
      <c r="AJ72" s="997"/>
      <c r="AK72" s="997">
        <v>14</v>
      </c>
      <c r="AL72" s="997"/>
      <c r="AM72" s="997"/>
      <c r="AN72" s="997"/>
      <c r="AO72" s="997"/>
      <c r="AP72" s="997">
        <v>275</v>
      </c>
      <c r="AQ72" s="997"/>
      <c r="AR72" s="997"/>
      <c r="AS72" s="997"/>
      <c r="AT72" s="997"/>
      <c r="AU72" s="997">
        <v>24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6319</v>
      </c>
      <c r="R73" s="997"/>
      <c r="S73" s="997"/>
      <c r="T73" s="997"/>
      <c r="U73" s="997"/>
      <c r="V73" s="997">
        <v>6265</v>
      </c>
      <c r="W73" s="997"/>
      <c r="X73" s="997"/>
      <c r="Y73" s="997"/>
      <c r="Z73" s="997"/>
      <c r="AA73" s="997">
        <v>54</v>
      </c>
      <c r="AB73" s="997"/>
      <c r="AC73" s="997"/>
      <c r="AD73" s="997"/>
      <c r="AE73" s="997"/>
      <c r="AF73" s="997">
        <v>54</v>
      </c>
      <c r="AG73" s="997"/>
      <c r="AH73" s="997"/>
      <c r="AI73" s="997"/>
      <c r="AJ73" s="997"/>
      <c r="AK73" s="997">
        <v>13</v>
      </c>
      <c r="AL73" s="997"/>
      <c r="AM73" s="997"/>
      <c r="AN73" s="997"/>
      <c r="AO73" s="997"/>
      <c r="AP73" s="997" t="s">
        <v>549</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282</v>
      </c>
      <c r="R74" s="997"/>
      <c r="S74" s="997"/>
      <c r="T74" s="997"/>
      <c r="U74" s="997"/>
      <c r="V74" s="997">
        <v>266</v>
      </c>
      <c r="W74" s="997"/>
      <c r="X74" s="997"/>
      <c r="Y74" s="997"/>
      <c r="Z74" s="997"/>
      <c r="AA74" s="997">
        <v>16</v>
      </c>
      <c r="AB74" s="997"/>
      <c r="AC74" s="997"/>
      <c r="AD74" s="997"/>
      <c r="AE74" s="997"/>
      <c r="AF74" s="997">
        <v>16</v>
      </c>
      <c r="AG74" s="997"/>
      <c r="AH74" s="997"/>
      <c r="AI74" s="997"/>
      <c r="AJ74" s="997"/>
      <c r="AK74" s="997">
        <v>30</v>
      </c>
      <c r="AL74" s="997"/>
      <c r="AM74" s="997"/>
      <c r="AN74" s="997"/>
      <c r="AO74" s="997"/>
      <c r="AP74" s="997" t="s">
        <v>549</v>
      </c>
      <c r="AQ74" s="997"/>
      <c r="AR74" s="997"/>
      <c r="AS74" s="997"/>
      <c r="AT74" s="997"/>
      <c r="AU74" s="997" t="s">
        <v>549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4">
        <v>108958</v>
      </c>
      <c r="R75" s="1005"/>
      <c r="S75" s="1005"/>
      <c r="T75" s="1005"/>
      <c r="U75" s="1006"/>
      <c r="V75" s="1007">
        <v>106505</v>
      </c>
      <c r="W75" s="1005"/>
      <c r="X75" s="1005"/>
      <c r="Y75" s="1005"/>
      <c r="Z75" s="1006"/>
      <c r="AA75" s="1007">
        <v>2453</v>
      </c>
      <c r="AB75" s="1005"/>
      <c r="AC75" s="1005"/>
      <c r="AD75" s="1005"/>
      <c r="AE75" s="1006"/>
      <c r="AF75" s="1007">
        <v>2453</v>
      </c>
      <c r="AG75" s="1005"/>
      <c r="AH75" s="1005"/>
      <c r="AI75" s="1005"/>
      <c r="AJ75" s="1006"/>
      <c r="AK75" s="1007">
        <v>117</v>
      </c>
      <c r="AL75" s="1005"/>
      <c r="AM75" s="1005"/>
      <c r="AN75" s="1005"/>
      <c r="AO75" s="1006"/>
      <c r="AP75" s="1007" t="s">
        <v>549</v>
      </c>
      <c r="AQ75" s="1005"/>
      <c r="AR75" s="1005"/>
      <c r="AS75" s="1005"/>
      <c r="AT75" s="1006"/>
      <c r="AU75" s="1007" t="s">
        <v>549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883418</v>
      </c>
      <c r="AB110" s="903"/>
      <c r="AC110" s="903"/>
      <c r="AD110" s="903"/>
      <c r="AE110" s="904"/>
      <c r="AF110" s="905">
        <v>847605</v>
      </c>
      <c r="AG110" s="903"/>
      <c r="AH110" s="903"/>
      <c r="AI110" s="903"/>
      <c r="AJ110" s="904"/>
      <c r="AK110" s="905">
        <v>738259</v>
      </c>
      <c r="AL110" s="903"/>
      <c r="AM110" s="903"/>
      <c r="AN110" s="903"/>
      <c r="AO110" s="904"/>
      <c r="AP110" s="906">
        <v>23.3</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6774413</v>
      </c>
      <c r="BR110" s="830"/>
      <c r="BS110" s="830"/>
      <c r="BT110" s="830"/>
      <c r="BU110" s="830"/>
      <c r="BV110" s="830">
        <v>6604885</v>
      </c>
      <c r="BW110" s="830"/>
      <c r="BX110" s="830"/>
      <c r="BY110" s="830"/>
      <c r="BZ110" s="830"/>
      <c r="CA110" s="830">
        <v>7164594</v>
      </c>
      <c r="CB110" s="830"/>
      <c r="CC110" s="830"/>
      <c r="CD110" s="830"/>
      <c r="CE110" s="830"/>
      <c r="CF110" s="891">
        <v>226</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4685</v>
      </c>
      <c r="BR111" s="801"/>
      <c r="BS111" s="801"/>
      <c r="BT111" s="801"/>
      <c r="BU111" s="801"/>
      <c r="BV111" s="801">
        <v>4073</v>
      </c>
      <c r="BW111" s="801"/>
      <c r="BX111" s="801"/>
      <c r="BY111" s="801"/>
      <c r="BZ111" s="801"/>
      <c r="CA111" s="801">
        <v>3526</v>
      </c>
      <c r="CB111" s="801"/>
      <c r="CC111" s="801"/>
      <c r="CD111" s="801"/>
      <c r="CE111" s="801"/>
      <c r="CF111" s="878">
        <v>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3259551</v>
      </c>
      <c r="BR112" s="801"/>
      <c r="BS112" s="801"/>
      <c r="BT112" s="801"/>
      <c r="BU112" s="801"/>
      <c r="BV112" s="801">
        <v>3508868</v>
      </c>
      <c r="BW112" s="801"/>
      <c r="BX112" s="801"/>
      <c r="BY112" s="801"/>
      <c r="BZ112" s="801"/>
      <c r="CA112" s="801">
        <v>3493254</v>
      </c>
      <c r="CB112" s="801"/>
      <c r="CC112" s="801"/>
      <c r="CD112" s="801"/>
      <c r="CE112" s="801"/>
      <c r="CF112" s="878">
        <v>110.2</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189201</v>
      </c>
      <c r="AB113" s="939"/>
      <c r="AC113" s="939"/>
      <c r="AD113" s="939"/>
      <c r="AE113" s="940"/>
      <c r="AF113" s="941">
        <v>185474</v>
      </c>
      <c r="AG113" s="939"/>
      <c r="AH113" s="939"/>
      <c r="AI113" s="939"/>
      <c r="AJ113" s="940"/>
      <c r="AK113" s="941">
        <v>167853</v>
      </c>
      <c r="AL113" s="939"/>
      <c r="AM113" s="939"/>
      <c r="AN113" s="939"/>
      <c r="AO113" s="940"/>
      <c r="AP113" s="942">
        <v>5.3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280217</v>
      </c>
      <c r="BR113" s="801"/>
      <c r="BS113" s="801"/>
      <c r="BT113" s="801"/>
      <c r="BU113" s="801"/>
      <c r="BV113" s="801">
        <v>222447</v>
      </c>
      <c r="BW113" s="801"/>
      <c r="BX113" s="801"/>
      <c r="BY113" s="801"/>
      <c r="BZ113" s="801"/>
      <c r="CA113" s="801">
        <v>167120</v>
      </c>
      <c r="CB113" s="801"/>
      <c r="CC113" s="801"/>
      <c r="CD113" s="801"/>
      <c r="CE113" s="801"/>
      <c r="CF113" s="878">
        <v>5.3</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77569</v>
      </c>
      <c r="AB114" s="814"/>
      <c r="AC114" s="814"/>
      <c r="AD114" s="814"/>
      <c r="AE114" s="815"/>
      <c r="AF114" s="816">
        <v>61399</v>
      </c>
      <c r="AG114" s="814"/>
      <c r="AH114" s="814"/>
      <c r="AI114" s="814"/>
      <c r="AJ114" s="815"/>
      <c r="AK114" s="816">
        <v>62546</v>
      </c>
      <c r="AL114" s="814"/>
      <c r="AM114" s="814"/>
      <c r="AN114" s="814"/>
      <c r="AO114" s="815"/>
      <c r="AP114" s="784">
        <v>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1230895</v>
      </c>
      <c r="BR114" s="801"/>
      <c r="BS114" s="801"/>
      <c r="BT114" s="801"/>
      <c r="BU114" s="801"/>
      <c r="BV114" s="801">
        <v>1155194</v>
      </c>
      <c r="BW114" s="801"/>
      <c r="BX114" s="801"/>
      <c r="BY114" s="801"/>
      <c r="BZ114" s="801"/>
      <c r="CA114" s="801">
        <v>1117901</v>
      </c>
      <c r="CB114" s="801"/>
      <c r="CC114" s="801"/>
      <c r="CD114" s="801"/>
      <c r="CE114" s="801"/>
      <c r="CF114" s="878">
        <v>35.299999999999997</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607</v>
      </c>
      <c r="AB115" s="939"/>
      <c r="AC115" s="939"/>
      <c r="AD115" s="939"/>
      <c r="AE115" s="940"/>
      <c r="AF115" s="941">
        <v>611</v>
      </c>
      <c r="AG115" s="939"/>
      <c r="AH115" s="939"/>
      <c r="AI115" s="939"/>
      <c r="AJ115" s="940"/>
      <c r="AK115" s="941">
        <v>616</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v>76</v>
      </c>
      <c r="AG116" s="814"/>
      <c r="AH116" s="814"/>
      <c r="AI116" s="814"/>
      <c r="AJ116" s="815"/>
      <c r="AK116" s="816">
        <v>442</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1150795</v>
      </c>
      <c r="AB117" s="925"/>
      <c r="AC117" s="925"/>
      <c r="AD117" s="925"/>
      <c r="AE117" s="926"/>
      <c r="AF117" s="928">
        <v>1095165</v>
      </c>
      <c r="AG117" s="925"/>
      <c r="AH117" s="925"/>
      <c r="AI117" s="925"/>
      <c r="AJ117" s="926"/>
      <c r="AK117" s="928">
        <v>969716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11549761</v>
      </c>
      <c r="BR118" s="888"/>
      <c r="BS118" s="888"/>
      <c r="BT118" s="888"/>
      <c r="BU118" s="888"/>
      <c r="BV118" s="888">
        <v>11495467</v>
      </c>
      <c r="BW118" s="888"/>
      <c r="BX118" s="888"/>
      <c r="BY118" s="888"/>
      <c r="BZ118" s="888"/>
      <c r="CA118" s="888">
        <v>11946395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2952442</v>
      </c>
      <c r="BR119" s="830"/>
      <c r="BS119" s="830"/>
      <c r="BT119" s="830"/>
      <c r="BU119" s="830"/>
      <c r="BV119" s="830">
        <v>2663902</v>
      </c>
      <c r="BW119" s="830"/>
      <c r="BX119" s="830"/>
      <c r="BY119" s="830"/>
      <c r="BZ119" s="830"/>
      <c r="CA119" s="830">
        <v>2636692</v>
      </c>
      <c r="CB119" s="830"/>
      <c r="CC119" s="830"/>
      <c r="CD119" s="830"/>
      <c r="CE119" s="830"/>
      <c r="CF119" s="891">
        <v>83.2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4685</v>
      </c>
      <c r="DH119" s="747"/>
      <c r="DI119" s="747"/>
      <c r="DJ119" s="747"/>
      <c r="DK119" s="748"/>
      <c r="DL119" s="749">
        <v>4073</v>
      </c>
      <c r="DM119" s="747"/>
      <c r="DN119" s="747"/>
      <c r="DO119" s="747"/>
      <c r="DP119" s="748"/>
      <c r="DQ119" s="749">
        <v>3526</v>
      </c>
      <c r="DR119" s="747"/>
      <c r="DS119" s="747"/>
      <c r="DT119" s="747"/>
      <c r="DU119" s="748"/>
      <c r="DV119" s="837">
        <v>0.1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482533</v>
      </c>
      <c r="BR120" s="801"/>
      <c r="BS120" s="801"/>
      <c r="BT120" s="801"/>
      <c r="BU120" s="801"/>
      <c r="BV120" s="801">
        <v>502405</v>
      </c>
      <c r="BW120" s="801"/>
      <c r="BX120" s="801"/>
      <c r="BY120" s="801"/>
      <c r="BZ120" s="801"/>
      <c r="CA120" s="801">
        <v>505385</v>
      </c>
      <c r="CB120" s="801"/>
      <c r="CC120" s="801"/>
      <c r="CD120" s="801"/>
      <c r="CE120" s="801"/>
      <c r="CF120" s="878">
        <v>15.9</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1779718</v>
      </c>
      <c r="DH120" s="830"/>
      <c r="DI120" s="830"/>
      <c r="DJ120" s="830"/>
      <c r="DK120" s="830"/>
      <c r="DL120" s="830">
        <v>1965919</v>
      </c>
      <c r="DM120" s="830"/>
      <c r="DN120" s="830"/>
      <c r="DO120" s="830"/>
      <c r="DP120" s="830"/>
      <c r="DQ120" s="830">
        <v>1997879</v>
      </c>
      <c r="DR120" s="830"/>
      <c r="DS120" s="830"/>
      <c r="DT120" s="830"/>
      <c r="DU120" s="830"/>
      <c r="DV120" s="831">
        <v>63</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7429040</v>
      </c>
      <c r="BR121" s="888"/>
      <c r="BS121" s="888"/>
      <c r="BT121" s="888"/>
      <c r="BU121" s="888"/>
      <c r="BV121" s="888">
        <v>7513571</v>
      </c>
      <c r="BW121" s="888"/>
      <c r="BX121" s="888"/>
      <c r="BY121" s="888"/>
      <c r="BZ121" s="888"/>
      <c r="CA121" s="888">
        <v>7950075</v>
      </c>
      <c r="CB121" s="888"/>
      <c r="CC121" s="888"/>
      <c r="CD121" s="888"/>
      <c r="CE121" s="888"/>
      <c r="CF121" s="889">
        <v>250.8</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940252</v>
      </c>
      <c r="DH121" s="801"/>
      <c r="DI121" s="801"/>
      <c r="DJ121" s="801"/>
      <c r="DK121" s="801"/>
      <c r="DL121" s="801">
        <v>1023765</v>
      </c>
      <c r="DM121" s="801"/>
      <c r="DN121" s="801"/>
      <c r="DO121" s="801"/>
      <c r="DP121" s="801"/>
      <c r="DQ121" s="801">
        <v>990632</v>
      </c>
      <c r="DR121" s="801"/>
      <c r="DS121" s="801"/>
      <c r="DT121" s="801"/>
      <c r="DU121" s="801"/>
      <c r="DV121" s="853">
        <v>31.3</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10864015</v>
      </c>
      <c r="BR122" s="870"/>
      <c r="BS122" s="870"/>
      <c r="BT122" s="870"/>
      <c r="BU122" s="870"/>
      <c r="BV122" s="870">
        <v>10679878</v>
      </c>
      <c r="BW122" s="870"/>
      <c r="BX122" s="870"/>
      <c r="BY122" s="870"/>
      <c r="BZ122" s="870"/>
      <c r="CA122" s="870">
        <v>11092152</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539581</v>
      </c>
      <c r="DH122" s="801"/>
      <c r="DI122" s="801"/>
      <c r="DJ122" s="801"/>
      <c r="DK122" s="801"/>
      <c r="DL122" s="801">
        <v>519184</v>
      </c>
      <c r="DM122" s="801"/>
      <c r="DN122" s="801"/>
      <c r="DO122" s="801"/>
      <c r="DP122" s="801"/>
      <c r="DQ122" s="801">
        <v>504743</v>
      </c>
      <c r="DR122" s="801"/>
      <c r="DS122" s="801"/>
      <c r="DT122" s="801"/>
      <c r="DU122" s="801"/>
      <c r="DV122" s="853">
        <v>15.9</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21.1</v>
      </c>
      <c r="BR123" s="862"/>
      <c r="BS123" s="862"/>
      <c r="BT123" s="862"/>
      <c r="BU123" s="862"/>
      <c r="BV123" s="862">
        <v>26.2</v>
      </c>
      <c r="BW123" s="862"/>
      <c r="BX123" s="862"/>
      <c r="BY123" s="862"/>
      <c r="BZ123" s="862"/>
      <c r="CA123" s="862">
        <v>26.9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607</v>
      </c>
      <c r="AB127" s="814"/>
      <c r="AC127" s="814"/>
      <c r="AD127" s="814"/>
      <c r="AE127" s="815"/>
      <c r="AF127" s="816">
        <v>611</v>
      </c>
      <c r="AG127" s="814"/>
      <c r="AH127" s="814"/>
      <c r="AI127" s="814"/>
      <c r="AJ127" s="815"/>
      <c r="AK127" s="816">
        <v>616</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71216</v>
      </c>
      <c r="AB128" s="754"/>
      <c r="AC128" s="754"/>
      <c r="AD128" s="754"/>
      <c r="AE128" s="755"/>
      <c r="AF128" s="756">
        <v>67252</v>
      </c>
      <c r="AG128" s="754"/>
      <c r="AH128" s="754"/>
      <c r="AI128" s="754"/>
      <c r="AJ128" s="755"/>
      <c r="AK128" s="756">
        <v>64921</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4077746</v>
      </c>
      <c r="AB129" s="814"/>
      <c r="AC129" s="814"/>
      <c r="AD129" s="814"/>
      <c r="AE129" s="815"/>
      <c r="AF129" s="816">
        <v>3954187</v>
      </c>
      <c r="AG129" s="814"/>
      <c r="AH129" s="814"/>
      <c r="AI129" s="814"/>
      <c r="AJ129" s="815"/>
      <c r="AK129" s="816">
        <v>3914192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6.1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835177</v>
      </c>
      <c r="AB130" s="814"/>
      <c r="AC130" s="814"/>
      <c r="AD130" s="814"/>
      <c r="AE130" s="815"/>
      <c r="AF130" s="816">
        <v>843507</v>
      </c>
      <c r="AG130" s="814"/>
      <c r="AH130" s="814"/>
      <c r="AI130" s="814"/>
      <c r="AJ130" s="815"/>
      <c r="AK130" s="816">
        <v>744214</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26.9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3242569</v>
      </c>
      <c r="AB131" s="747"/>
      <c r="AC131" s="747"/>
      <c r="AD131" s="747"/>
      <c r="AE131" s="748"/>
      <c r="AF131" s="749">
        <v>3110680</v>
      </c>
      <c r="AG131" s="747"/>
      <c r="AH131" s="747"/>
      <c r="AI131" s="747"/>
      <c r="AJ131" s="748"/>
      <c r="AK131" s="749">
        <v>3169978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7.5372952739999999</v>
      </c>
      <c r="AB132" s="770"/>
      <c r="AC132" s="770"/>
      <c r="AD132" s="770"/>
      <c r="AE132" s="771"/>
      <c r="AF132" s="772">
        <v>5.9281571870000001</v>
      </c>
      <c r="AG132" s="770"/>
      <c r="AH132" s="770"/>
      <c r="AI132" s="770"/>
      <c r="AJ132" s="771"/>
      <c r="AK132" s="772">
        <v>5.0656818440000002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8.8000000000000007</v>
      </c>
      <c r="AB133" s="779"/>
      <c r="AC133" s="779"/>
      <c r="AD133" s="779"/>
      <c r="AE133" s="780"/>
      <c r="AF133" s="778">
        <v>7</v>
      </c>
      <c r="AG133" s="779"/>
      <c r="AH133" s="779"/>
      <c r="AI133" s="779"/>
      <c r="AJ133" s="780"/>
      <c r="AK133" s="778">
        <v>6.1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7" t="s">
        <v>472</v>
      </c>
      <c r="L7" s="254"/>
      <c r="M7" s="255" t="s">
        <v>473</v>
      </c>
      <c r="N7" s="256"/>
    </row>
    <row r="8" spans="1:16">
      <c r="A8" s="248"/>
      <c r="B8" s="244"/>
      <c r="C8" s="244"/>
      <c r="D8" s="244"/>
      <c r="E8" s="244"/>
      <c r="F8" s="244"/>
      <c r="G8" s="257"/>
      <c r="H8" s="258"/>
      <c r="I8" s="258"/>
      <c r="J8" s="259"/>
      <c r="K8" s="1158"/>
      <c r="L8" s="260" t="s">
        <v>474</v>
      </c>
      <c r="M8" s="261" t="s">
        <v>475</v>
      </c>
      <c r="N8" s="262" t="s">
        <v>476</v>
      </c>
    </row>
    <row r="9" spans="1:16">
      <c r="A9" s="248"/>
      <c r="B9" s="244"/>
      <c r="C9" s="244"/>
      <c r="D9" s="244"/>
      <c r="E9" s="244"/>
      <c r="F9" s="244"/>
      <c r="G9" s="1171" t="s">
        <v>477</v>
      </c>
      <c r="H9" s="1172"/>
      <c r="I9" s="1172"/>
      <c r="J9" s="1173"/>
      <c r="K9" s="263">
        <v>931144</v>
      </c>
      <c r="L9" s="264">
        <v>142901</v>
      </c>
      <c r="M9" s="265">
        <v>133600</v>
      </c>
      <c r="N9" s="266">
        <v>7</v>
      </c>
    </row>
    <row r="10" spans="1:16">
      <c r="A10" s="248"/>
      <c r="B10" s="244"/>
      <c r="C10" s="244"/>
      <c r="D10" s="244"/>
      <c r="E10" s="244"/>
      <c r="F10" s="244"/>
      <c r="G10" s="1171" t="s">
        <v>478</v>
      </c>
      <c r="H10" s="1172"/>
      <c r="I10" s="1172"/>
      <c r="J10" s="1173"/>
      <c r="K10" s="267">
        <v>34541</v>
      </c>
      <c r="L10" s="268">
        <v>5301</v>
      </c>
      <c r="M10" s="269">
        <v>14806</v>
      </c>
      <c r="N10" s="270">
        <v>-64.2</v>
      </c>
    </row>
    <row r="11" spans="1:16" ht="13.5" customHeight="1">
      <c r="A11" s="248"/>
      <c r="B11" s="244"/>
      <c r="C11" s="244"/>
      <c r="D11" s="244"/>
      <c r="E11" s="244"/>
      <c r="F11" s="244"/>
      <c r="G11" s="1171" t="s">
        <v>479</v>
      </c>
      <c r="H11" s="1172"/>
      <c r="I11" s="1172"/>
      <c r="J11" s="1173"/>
      <c r="K11" s="267">
        <v>172478</v>
      </c>
      <c r="L11" s="268">
        <v>26470</v>
      </c>
      <c r="M11" s="269">
        <v>22006</v>
      </c>
      <c r="N11" s="270">
        <v>20.3</v>
      </c>
    </row>
    <row r="12" spans="1:16" ht="13.5" customHeight="1">
      <c r="A12" s="248"/>
      <c r="B12" s="244"/>
      <c r="C12" s="244"/>
      <c r="D12" s="244"/>
      <c r="E12" s="244"/>
      <c r="F12" s="244"/>
      <c r="G12" s="1171" t="s">
        <v>480</v>
      </c>
      <c r="H12" s="1172"/>
      <c r="I12" s="1172"/>
      <c r="J12" s="1173"/>
      <c r="K12" s="267" t="s">
        <v>481</v>
      </c>
      <c r="L12" s="268" t="s">
        <v>481</v>
      </c>
      <c r="M12" s="269">
        <v>3064</v>
      </c>
      <c r="N12" s="270" t="s">
        <v>481</v>
      </c>
    </row>
    <row r="13" spans="1:16" ht="13.5" customHeight="1">
      <c r="A13" s="248"/>
      <c r="B13" s="244"/>
      <c r="C13" s="244"/>
      <c r="D13" s="244"/>
      <c r="E13" s="244"/>
      <c r="F13" s="244"/>
      <c r="G13" s="1171" t="s">
        <v>482</v>
      </c>
      <c r="H13" s="1172"/>
      <c r="I13" s="1172"/>
      <c r="J13" s="1173"/>
      <c r="K13" s="267" t="s">
        <v>481</v>
      </c>
      <c r="L13" s="268" t="s">
        <v>481</v>
      </c>
      <c r="M13" s="269" t="s">
        <v>481</v>
      </c>
      <c r="N13" s="270" t="s">
        <v>481</v>
      </c>
    </row>
    <row r="14" spans="1:16" ht="13.5" customHeight="1">
      <c r="A14" s="248"/>
      <c r="B14" s="244"/>
      <c r="C14" s="244"/>
      <c r="D14" s="244"/>
      <c r="E14" s="244"/>
      <c r="F14" s="244"/>
      <c r="G14" s="1171" t="s">
        <v>483</v>
      </c>
      <c r="H14" s="1172"/>
      <c r="I14" s="1172"/>
      <c r="J14" s="1173"/>
      <c r="K14" s="267">
        <v>38024</v>
      </c>
      <c r="L14" s="268">
        <v>5835</v>
      </c>
      <c r="M14" s="269">
        <v>5782</v>
      </c>
      <c r="N14" s="270">
        <v>0.9</v>
      </c>
    </row>
    <row r="15" spans="1:16" ht="13.5" customHeight="1">
      <c r="A15" s="248"/>
      <c r="B15" s="244"/>
      <c r="C15" s="244"/>
      <c r="D15" s="244"/>
      <c r="E15" s="244"/>
      <c r="F15" s="244"/>
      <c r="G15" s="1171" t="s">
        <v>484</v>
      </c>
      <c r="H15" s="1172"/>
      <c r="I15" s="1172"/>
      <c r="J15" s="1173"/>
      <c r="K15" s="267">
        <v>26541</v>
      </c>
      <c r="L15" s="268">
        <v>4073</v>
      </c>
      <c r="M15" s="269">
        <v>3053</v>
      </c>
      <c r="N15" s="270">
        <v>33.4</v>
      </c>
    </row>
    <row r="16" spans="1:16">
      <c r="A16" s="248"/>
      <c r="B16" s="244"/>
      <c r="C16" s="244"/>
      <c r="D16" s="244"/>
      <c r="E16" s="244"/>
      <c r="F16" s="244"/>
      <c r="G16" s="1174" t="s">
        <v>485</v>
      </c>
      <c r="H16" s="1175"/>
      <c r="I16" s="1175"/>
      <c r="J16" s="1176"/>
      <c r="K16" s="268">
        <v>-80057</v>
      </c>
      <c r="L16" s="268">
        <v>-12286</v>
      </c>
      <c r="M16" s="269">
        <v>-14525</v>
      </c>
      <c r="N16" s="270">
        <v>-15.4</v>
      </c>
    </row>
    <row r="17" spans="1:16">
      <c r="A17" s="248"/>
      <c r="B17" s="244"/>
      <c r="C17" s="244"/>
      <c r="D17" s="244"/>
      <c r="E17" s="244"/>
      <c r="F17" s="244"/>
      <c r="G17" s="1174" t="s">
        <v>167</v>
      </c>
      <c r="H17" s="1175"/>
      <c r="I17" s="1175"/>
      <c r="J17" s="1176"/>
      <c r="K17" s="268">
        <v>1122671</v>
      </c>
      <c r="L17" s="268">
        <v>172295</v>
      </c>
      <c r="M17" s="269">
        <v>167785</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8" t="s">
        <v>490</v>
      </c>
      <c r="H21" s="1169"/>
      <c r="I21" s="1169"/>
      <c r="J21" s="1170"/>
      <c r="K21" s="280">
        <v>13.35</v>
      </c>
      <c r="L21" s="281">
        <v>15.11</v>
      </c>
      <c r="M21" s="282">
        <v>-1.76</v>
      </c>
      <c r="N21" s="249"/>
      <c r="O21" s="283"/>
      <c r="P21" s="279"/>
    </row>
    <row r="22" spans="1:16" s="284" customFormat="1">
      <c r="A22" s="279"/>
      <c r="B22" s="249"/>
      <c r="C22" s="249"/>
      <c r="D22" s="249"/>
      <c r="E22" s="249"/>
      <c r="F22" s="249"/>
      <c r="G22" s="1168" t="s">
        <v>491</v>
      </c>
      <c r="H22" s="1169"/>
      <c r="I22" s="1169"/>
      <c r="J22" s="1170"/>
      <c r="K22" s="285">
        <v>99.9</v>
      </c>
      <c r="L22" s="286">
        <v>96.1</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7" t="s">
        <v>472</v>
      </c>
      <c r="L30" s="254"/>
      <c r="M30" s="255" t="s">
        <v>473</v>
      </c>
      <c r="N30" s="256"/>
    </row>
    <row r="31" spans="1:16">
      <c r="A31" s="248"/>
      <c r="B31" s="244"/>
      <c r="C31" s="244"/>
      <c r="D31" s="244"/>
      <c r="E31" s="244"/>
      <c r="F31" s="244"/>
      <c r="G31" s="257"/>
      <c r="H31" s="258"/>
      <c r="I31" s="258"/>
      <c r="J31" s="259"/>
      <c r="K31" s="1158"/>
      <c r="L31" s="260" t="s">
        <v>474</v>
      </c>
      <c r="M31" s="261" t="s">
        <v>475</v>
      </c>
      <c r="N31" s="262" t="s">
        <v>476</v>
      </c>
    </row>
    <row r="32" spans="1:16" ht="27" customHeight="1">
      <c r="A32" s="248"/>
      <c r="B32" s="244"/>
      <c r="C32" s="244"/>
      <c r="D32" s="244"/>
      <c r="E32" s="244"/>
      <c r="F32" s="244"/>
      <c r="G32" s="1159" t="s">
        <v>495</v>
      </c>
      <c r="H32" s="1160"/>
      <c r="I32" s="1160"/>
      <c r="J32" s="1161"/>
      <c r="K32" s="294">
        <v>738259</v>
      </c>
      <c r="L32" s="294">
        <v>113299</v>
      </c>
      <c r="M32" s="295">
        <v>102348</v>
      </c>
      <c r="N32" s="296">
        <v>10.7</v>
      </c>
    </row>
    <row r="33" spans="1:16" ht="13.5" customHeight="1">
      <c r="A33" s="248"/>
      <c r="B33" s="244"/>
      <c r="C33" s="244"/>
      <c r="D33" s="244"/>
      <c r="E33" s="244"/>
      <c r="F33" s="244"/>
      <c r="G33" s="1159" t="s">
        <v>496</v>
      </c>
      <c r="H33" s="1160"/>
      <c r="I33" s="1160"/>
      <c r="J33" s="1161"/>
      <c r="K33" s="294" t="s">
        <v>481</v>
      </c>
      <c r="L33" s="294" t="s">
        <v>481</v>
      </c>
      <c r="M33" s="295" t="s">
        <v>481</v>
      </c>
      <c r="N33" s="296" t="s">
        <v>481</v>
      </c>
    </row>
    <row r="34" spans="1:16" ht="27" customHeight="1">
      <c r="A34" s="248"/>
      <c r="B34" s="244"/>
      <c r="C34" s="244"/>
      <c r="D34" s="244"/>
      <c r="E34" s="244"/>
      <c r="F34" s="244"/>
      <c r="G34" s="1159" t="s">
        <v>497</v>
      </c>
      <c r="H34" s="1160"/>
      <c r="I34" s="1160"/>
      <c r="J34" s="1161"/>
      <c r="K34" s="294" t="s">
        <v>481</v>
      </c>
      <c r="L34" s="294" t="s">
        <v>481</v>
      </c>
      <c r="M34" s="295">
        <v>242</v>
      </c>
      <c r="N34" s="296" t="s">
        <v>481</v>
      </c>
    </row>
    <row r="35" spans="1:16" ht="27" customHeight="1">
      <c r="A35" s="248"/>
      <c r="B35" s="244"/>
      <c r="C35" s="244"/>
      <c r="D35" s="244"/>
      <c r="E35" s="244"/>
      <c r="F35" s="244"/>
      <c r="G35" s="1159" t="s">
        <v>498</v>
      </c>
      <c r="H35" s="1160"/>
      <c r="I35" s="1160"/>
      <c r="J35" s="1161"/>
      <c r="K35" s="294">
        <v>167853</v>
      </c>
      <c r="L35" s="294">
        <v>25760</v>
      </c>
      <c r="M35" s="295">
        <v>23122</v>
      </c>
      <c r="N35" s="296">
        <v>11.4</v>
      </c>
    </row>
    <row r="36" spans="1:16" ht="27" customHeight="1">
      <c r="A36" s="248"/>
      <c r="B36" s="244"/>
      <c r="C36" s="244"/>
      <c r="D36" s="244"/>
      <c r="E36" s="244"/>
      <c r="F36" s="244"/>
      <c r="G36" s="1159" t="s">
        <v>499</v>
      </c>
      <c r="H36" s="1160"/>
      <c r="I36" s="1160"/>
      <c r="J36" s="1161"/>
      <c r="K36" s="294">
        <v>62546</v>
      </c>
      <c r="L36" s="294">
        <v>9599</v>
      </c>
      <c r="M36" s="295">
        <v>5214</v>
      </c>
      <c r="N36" s="296">
        <v>84.1</v>
      </c>
    </row>
    <row r="37" spans="1:16" ht="13.5" customHeight="1">
      <c r="A37" s="248"/>
      <c r="B37" s="244"/>
      <c r="C37" s="244"/>
      <c r="D37" s="244"/>
      <c r="E37" s="244"/>
      <c r="F37" s="244"/>
      <c r="G37" s="1159" t="s">
        <v>500</v>
      </c>
      <c r="H37" s="1160"/>
      <c r="I37" s="1160"/>
      <c r="J37" s="1161"/>
      <c r="K37" s="294">
        <v>616</v>
      </c>
      <c r="L37" s="294">
        <v>95</v>
      </c>
      <c r="M37" s="295">
        <v>1563</v>
      </c>
      <c r="N37" s="296">
        <v>-93.9</v>
      </c>
    </row>
    <row r="38" spans="1:16" ht="27" customHeight="1">
      <c r="A38" s="248"/>
      <c r="B38" s="244"/>
      <c r="C38" s="244"/>
      <c r="D38" s="244"/>
      <c r="E38" s="244"/>
      <c r="F38" s="244"/>
      <c r="G38" s="1162" t="s">
        <v>501</v>
      </c>
      <c r="H38" s="1163"/>
      <c r="I38" s="1163"/>
      <c r="J38" s="1164"/>
      <c r="K38" s="297">
        <v>442</v>
      </c>
      <c r="L38" s="297">
        <v>68</v>
      </c>
      <c r="M38" s="298">
        <v>19</v>
      </c>
      <c r="N38" s="299">
        <v>257.89999999999998</v>
      </c>
      <c r="O38" s="293"/>
    </row>
    <row r="39" spans="1:16">
      <c r="A39" s="248"/>
      <c r="B39" s="244"/>
      <c r="C39" s="244"/>
      <c r="D39" s="244"/>
      <c r="E39" s="244"/>
      <c r="F39" s="244"/>
      <c r="G39" s="1162" t="s">
        <v>502</v>
      </c>
      <c r="H39" s="1163"/>
      <c r="I39" s="1163"/>
      <c r="J39" s="1164"/>
      <c r="K39" s="300">
        <v>-64921</v>
      </c>
      <c r="L39" s="300">
        <v>-9963</v>
      </c>
      <c r="M39" s="301">
        <v>-4672</v>
      </c>
      <c r="N39" s="302">
        <v>113.2</v>
      </c>
      <c r="O39" s="293"/>
    </row>
    <row r="40" spans="1:16" ht="27" customHeight="1">
      <c r="A40" s="248"/>
      <c r="B40" s="244"/>
      <c r="C40" s="244"/>
      <c r="D40" s="244"/>
      <c r="E40" s="244"/>
      <c r="F40" s="244"/>
      <c r="G40" s="1159" t="s">
        <v>503</v>
      </c>
      <c r="H40" s="1160"/>
      <c r="I40" s="1160"/>
      <c r="J40" s="1161"/>
      <c r="K40" s="300">
        <v>-744214</v>
      </c>
      <c r="L40" s="300">
        <v>-114213</v>
      </c>
      <c r="M40" s="301">
        <v>-92903</v>
      </c>
      <c r="N40" s="302">
        <v>22.9</v>
      </c>
      <c r="O40" s="293"/>
    </row>
    <row r="41" spans="1:16">
      <c r="A41" s="248"/>
      <c r="B41" s="244"/>
      <c r="C41" s="244"/>
      <c r="D41" s="244"/>
      <c r="E41" s="244"/>
      <c r="F41" s="244"/>
      <c r="G41" s="1165" t="s">
        <v>278</v>
      </c>
      <c r="H41" s="1166"/>
      <c r="I41" s="1166"/>
      <c r="J41" s="1167"/>
      <c r="K41" s="294">
        <v>160581</v>
      </c>
      <c r="L41" s="300">
        <v>24644</v>
      </c>
      <c r="M41" s="301">
        <v>34934</v>
      </c>
      <c r="N41" s="302">
        <v>-29.5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2" t="s">
        <v>472</v>
      </c>
      <c r="J49" s="1154" t="s">
        <v>507</v>
      </c>
      <c r="K49" s="1155"/>
      <c r="L49" s="1155"/>
      <c r="M49" s="1155"/>
      <c r="N49" s="1156"/>
    </row>
    <row r="50" spans="1:14">
      <c r="A50" s="248"/>
      <c r="B50" s="244"/>
      <c r="C50" s="244"/>
      <c r="D50" s="244"/>
      <c r="E50" s="244"/>
      <c r="F50" s="244"/>
      <c r="G50" s="312"/>
      <c r="H50" s="313"/>
      <c r="I50" s="1153"/>
      <c r="J50" s="314" t="s">
        <v>508</v>
      </c>
      <c r="K50" s="315" t="s">
        <v>509</v>
      </c>
      <c r="L50" s="316" t="s">
        <v>510</v>
      </c>
      <c r="M50" s="317" t="s">
        <v>511</v>
      </c>
      <c r="N50" s="318" t="s">
        <v>512</v>
      </c>
    </row>
    <row r="51" spans="1:14">
      <c r="A51" s="248"/>
      <c r="B51" s="244"/>
      <c r="C51" s="244"/>
      <c r="D51" s="244"/>
      <c r="E51" s="244"/>
      <c r="F51" s="244"/>
      <c r="G51" s="310" t="s">
        <v>513</v>
      </c>
      <c r="H51" s="311"/>
      <c r="I51" s="319">
        <v>785753</v>
      </c>
      <c r="J51" s="320">
        <v>116098</v>
      </c>
      <c r="K51" s="321">
        <v>-66.400000000000006</v>
      </c>
      <c r="L51" s="322">
        <v>146140</v>
      </c>
      <c r="M51" s="323">
        <v>-24.1</v>
      </c>
      <c r="N51" s="324">
        <v>-42.3</v>
      </c>
    </row>
    <row r="52" spans="1:14">
      <c r="A52" s="248"/>
      <c r="B52" s="244"/>
      <c r="C52" s="244"/>
      <c r="D52" s="244"/>
      <c r="E52" s="244"/>
      <c r="F52" s="244"/>
      <c r="G52" s="325"/>
      <c r="H52" s="326" t="s">
        <v>514</v>
      </c>
      <c r="I52" s="327">
        <v>480449</v>
      </c>
      <c r="J52" s="328">
        <v>70988</v>
      </c>
      <c r="K52" s="329">
        <v>-28.5</v>
      </c>
      <c r="L52" s="330">
        <v>75451</v>
      </c>
      <c r="M52" s="331">
        <v>-8.1999999999999993</v>
      </c>
      <c r="N52" s="332">
        <v>-20.3</v>
      </c>
    </row>
    <row r="53" spans="1:14">
      <c r="A53" s="248"/>
      <c r="B53" s="244"/>
      <c r="C53" s="244"/>
      <c r="D53" s="244"/>
      <c r="E53" s="244"/>
      <c r="F53" s="244"/>
      <c r="G53" s="310" t="s">
        <v>515</v>
      </c>
      <c r="H53" s="311"/>
      <c r="I53" s="319">
        <v>1038558</v>
      </c>
      <c r="J53" s="320">
        <v>153701</v>
      </c>
      <c r="K53" s="321">
        <v>32.4</v>
      </c>
      <c r="L53" s="322">
        <v>146641</v>
      </c>
      <c r="M53" s="323">
        <v>0.3</v>
      </c>
      <c r="N53" s="324">
        <v>32.1</v>
      </c>
    </row>
    <row r="54" spans="1:14">
      <c r="A54" s="248"/>
      <c r="B54" s="244"/>
      <c r="C54" s="244"/>
      <c r="D54" s="244"/>
      <c r="E54" s="244"/>
      <c r="F54" s="244"/>
      <c r="G54" s="325"/>
      <c r="H54" s="326" t="s">
        <v>514</v>
      </c>
      <c r="I54" s="327">
        <v>370929</v>
      </c>
      <c r="J54" s="328">
        <v>54896</v>
      </c>
      <c r="K54" s="329">
        <v>-22.7</v>
      </c>
      <c r="L54" s="330">
        <v>68142</v>
      </c>
      <c r="M54" s="331">
        <v>-9.6999999999999993</v>
      </c>
      <c r="N54" s="332">
        <v>-13</v>
      </c>
    </row>
    <row r="55" spans="1:14">
      <c r="A55" s="248"/>
      <c r="B55" s="244"/>
      <c r="C55" s="244"/>
      <c r="D55" s="244"/>
      <c r="E55" s="244"/>
      <c r="F55" s="244"/>
      <c r="G55" s="310" t="s">
        <v>516</v>
      </c>
      <c r="H55" s="311"/>
      <c r="I55" s="319">
        <v>559960</v>
      </c>
      <c r="J55" s="320">
        <v>83977</v>
      </c>
      <c r="K55" s="321">
        <v>-45.4</v>
      </c>
      <c r="L55" s="322">
        <v>174587</v>
      </c>
      <c r="M55" s="323">
        <v>19.100000000000001</v>
      </c>
      <c r="N55" s="324">
        <v>-64.5</v>
      </c>
    </row>
    <row r="56" spans="1:14">
      <c r="A56" s="248"/>
      <c r="B56" s="244"/>
      <c r="C56" s="244"/>
      <c r="D56" s="244"/>
      <c r="E56" s="244"/>
      <c r="F56" s="244"/>
      <c r="G56" s="325"/>
      <c r="H56" s="326" t="s">
        <v>514</v>
      </c>
      <c r="I56" s="327">
        <v>381829</v>
      </c>
      <c r="J56" s="328">
        <v>57263</v>
      </c>
      <c r="K56" s="329">
        <v>4.3</v>
      </c>
      <c r="L56" s="330">
        <v>79695</v>
      </c>
      <c r="M56" s="331">
        <v>17</v>
      </c>
      <c r="N56" s="332">
        <v>-12.7</v>
      </c>
    </row>
    <row r="57" spans="1:14">
      <c r="A57" s="248"/>
      <c r="B57" s="244"/>
      <c r="C57" s="244"/>
      <c r="D57" s="244"/>
      <c r="E57" s="244"/>
      <c r="F57" s="244"/>
      <c r="G57" s="310" t="s">
        <v>517</v>
      </c>
      <c r="H57" s="311"/>
      <c r="I57" s="319">
        <v>1287954</v>
      </c>
      <c r="J57" s="320">
        <v>195648</v>
      </c>
      <c r="K57" s="321">
        <v>133</v>
      </c>
      <c r="L57" s="322">
        <v>175675</v>
      </c>
      <c r="M57" s="323">
        <v>0.6</v>
      </c>
      <c r="N57" s="324">
        <v>132.4</v>
      </c>
    </row>
    <row r="58" spans="1:14">
      <c r="A58" s="248"/>
      <c r="B58" s="244"/>
      <c r="C58" s="244"/>
      <c r="D58" s="244"/>
      <c r="E58" s="244"/>
      <c r="F58" s="244"/>
      <c r="G58" s="325"/>
      <c r="H58" s="326" t="s">
        <v>514</v>
      </c>
      <c r="I58" s="327">
        <v>863768</v>
      </c>
      <c r="J58" s="328">
        <v>131212</v>
      </c>
      <c r="K58" s="329">
        <v>129.1</v>
      </c>
      <c r="L58" s="330">
        <v>87698</v>
      </c>
      <c r="M58" s="331">
        <v>10</v>
      </c>
      <c r="N58" s="332">
        <v>119.1</v>
      </c>
    </row>
    <row r="59" spans="1:14">
      <c r="A59" s="248"/>
      <c r="B59" s="244"/>
      <c r="C59" s="244"/>
      <c r="D59" s="244"/>
      <c r="E59" s="244"/>
      <c r="F59" s="244"/>
      <c r="G59" s="310" t="s">
        <v>518</v>
      </c>
      <c r="H59" s="311"/>
      <c r="I59" s="319">
        <v>1678954</v>
      </c>
      <c r="J59" s="320">
        <v>257666</v>
      </c>
      <c r="K59" s="321">
        <v>31.7</v>
      </c>
      <c r="L59" s="322">
        <v>162193</v>
      </c>
      <c r="M59" s="323">
        <v>-7.7</v>
      </c>
      <c r="N59" s="324">
        <v>39.4</v>
      </c>
    </row>
    <row r="60" spans="1:14">
      <c r="A60" s="248"/>
      <c r="B60" s="244"/>
      <c r="C60" s="244"/>
      <c r="D60" s="244"/>
      <c r="E60" s="244"/>
      <c r="F60" s="244"/>
      <c r="G60" s="325"/>
      <c r="H60" s="326" t="s">
        <v>514</v>
      </c>
      <c r="I60" s="333">
        <v>1127428</v>
      </c>
      <c r="J60" s="328">
        <v>173025</v>
      </c>
      <c r="K60" s="329">
        <v>31.9</v>
      </c>
      <c r="L60" s="330">
        <v>79985</v>
      </c>
      <c r="M60" s="331">
        <v>-8.8000000000000007</v>
      </c>
      <c r="N60" s="332">
        <v>40.700000000000003</v>
      </c>
    </row>
    <row r="61" spans="1:14">
      <c r="A61" s="248"/>
      <c r="B61" s="244"/>
      <c r="C61" s="244"/>
      <c r="D61" s="244"/>
      <c r="E61" s="244"/>
      <c r="F61" s="244"/>
      <c r="G61" s="310" t="s">
        <v>519</v>
      </c>
      <c r="H61" s="334"/>
      <c r="I61" s="335">
        <v>1070236</v>
      </c>
      <c r="J61" s="336">
        <v>161418</v>
      </c>
      <c r="K61" s="337">
        <v>17.100000000000001</v>
      </c>
      <c r="L61" s="338">
        <v>161047</v>
      </c>
      <c r="M61" s="339">
        <v>-2.4</v>
      </c>
      <c r="N61" s="324">
        <v>19.5</v>
      </c>
    </row>
    <row r="62" spans="1:14">
      <c r="A62" s="248"/>
      <c r="B62" s="244"/>
      <c r="C62" s="244"/>
      <c r="D62" s="244"/>
      <c r="E62" s="244"/>
      <c r="F62" s="244"/>
      <c r="G62" s="325"/>
      <c r="H62" s="326" t="s">
        <v>514</v>
      </c>
      <c r="I62" s="327">
        <v>644881</v>
      </c>
      <c r="J62" s="328">
        <v>97477</v>
      </c>
      <c r="K62" s="329">
        <v>22.8</v>
      </c>
      <c r="L62" s="330">
        <v>78194</v>
      </c>
      <c r="M62" s="331">
        <v>0.1</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7" t="s">
        <v>3</v>
      </c>
      <c r="D47" s="1177"/>
      <c r="E47" s="1178"/>
      <c r="F47" s="11">
        <v>25.13</v>
      </c>
      <c r="G47" s="12">
        <v>26.21</v>
      </c>
      <c r="H47" s="12">
        <v>28.27</v>
      </c>
      <c r="I47" s="12">
        <v>31.94</v>
      </c>
      <c r="J47" s="13">
        <v>32.32</v>
      </c>
    </row>
    <row r="48" spans="2:10" ht="57.75" customHeight="1">
      <c r="B48" s="14"/>
      <c r="C48" s="1179" t="s">
        <v>4</v>
      </c>
      <c r="D48" s="1179"/>
      <c r="E48" s="1180"/>
      <c r="F48" s="15">
        <v>7.92</v>
      </c>
      <c r="G48" s="16">
        <v>5.76</v>
      </c>
      <c r="H48" s="16">
        <v>8.08</v>
      </c>
      <c r="I48" s="16">
        <v>6.07</v>
      </c>
      <c r="J48" s="17">
        <v>4.62</v>
      </c>
    </row>
    <row r="49" spans="2:10" ht="57.75" customHeight="1" thickBot="1">
      <c r="B49" s="18"/>
      <c r="C49" s="1181" t="s">
        <v>5</v>
      </c>
      <c r="D49" s="1181"/>
      <c r="E49" s="1182"/>
      <c r="F49" s="19">
        <v>6.55</v>
      </c>
      <c r="G49" s="20">
        <v>1.91</v>
      </c>
      <c r="H49" s="20">
        <v>6.1</v>
      </c>
      <c r="I49" s="20">
        <v>3.09</v>
      </c>
      <c r="J49" s="21">
        <v>2.04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9" t="s">
        <v>526</v>
      </c>
      <c r="D34" s="1189"/>
      <c r="E34" s="1190"/>
      <c r="F34" s="32">
        <v>0</v>
      </c>
      <c r="G34" s="33">
        <v>0.01</v>
      </c>
      <c r="H34" s="33">
        <v>0.01</v>
      </c>
      <c r="I34" s="33">
        <v>0.01</v>
      </c>
      <c r="J34" s="34" t="s">
        <v>527</v>
      </c>
      <c r="K34" s="22"/>
      <c r="L34" s="22"/>
      <c r="M34" s="22"/>
      <c r="N34" s="22"/>
      <c r="O34" s="22"/>
      <c r="P34" s="22"/>
    </row>
    <row r="35" spans="1:16" ht="39" customHeight="1">
      <c r="A35" s="22"/>
      <c r="B35" s="35"/>
      <c r="C35" s="1183" t="s">
        <v>528</v>
      </c>
      <c r="D35" s="1184"/>
      <c r="E35" s="1185"/>
      <c r="F35" s="36">
        <v>7.9</v>
      </c>
      <c r="G35" s="37">
        <v>5.7</v>
      </c>
      <c r="H35" s="37">
        <v>8.07</v>
      </c>
      <c r="I35" s="37">
        <v>6.06</v>
      </c>
      <c r="J35" s="38">
        <v>4.62</v>
      </c>
      <c r="K35" s="22"/>
      <c r="L35" s="22"/>
      <c r="M35" s="22"/>
      <c r="N35" s="22"/>
      <c r="O35" s="22"/>
      <c r="P35" s="22"/>
    </row>
    <row r="36" spans="1:16" ht="39" customHeight="1">
      <c r="A36" s="22"/>
      <c r="B36" s="35"/>
      <c r="C36" s="1183" t="s">
        <v>529</v>
      </c>
      <c r="D36" s="1184"/>
      <c r="E36" s="1185"/>
      <c r="F36" s="36">
        <v>0.02</v>
      </c>
      <c r="G36" s="37">
        <v>0.02</v>
      </c>
      <c r="H36" s="37">
        <v>0.02</v>
      </c>
      <c r="I36" s="37">
        <v>0.02</v>
      </c>
      <c r="J36" s="38">
        <v>0.1</v>
      </c>
      <c r="K36" s="22"/>
      <c r="L36" s="22"/>
      <c r="M36" s="22"/>
      <c r="N36" s="22"/>
      <c r="O36" s="22"/>
      <c r="P36" s="22"/>
    </row>
    <row r="37" spans="1:16" ht="39" customHeight="1">
      <c r="A37" s="22"/>
      <c r="B37" s="35"/>
      <c r="C37" s="1183" t="s">
        <v>530</v>
      </c>
      <c r="D37" s="1184"/>
      <c r="E37" s="1185"/>
      <c r="F37" s="36">
        <v>0.02</v>
      </c>
      <c r="G37" s="37">
        <v>0.02</v>
      </c>
      <c r="H37" s="37">
        <v>0.02</v>
      </c>
      <c r="I37" s="37">
        <v>0.02</v>
      </c>
      <c r="J37" s="38">
        <v>0.02</v>
      </c>
      <c r="K37" s="22"/>
      <c r="L37" s="22"/>
      <c r="M37" s="22"/>
      <c r="N37" s="22"/>
      <c r="O37" s="22"/>
      <c r="P37" s="22"/>
    </row>
    <row r="38" spans="1:16" ht="39" customHeight="1">
      <c r="A38" s="22"/>
      <c r="B38" s="35"/>
      <c r="C38" s="1183" t="s">
        <v>531</v>
      </c>
      <c r="D38" s="1184"/>
      <c r="E38" s="1185"/>
      <c r="F38" s="36">
        <v>0.01</v>
      </c>
      <c r="G38" s="37">
        <v>0.01</v>
      </c>
      <c r="H38" s="37">
        <v>0.03</v>
      </c>
      <c r="I38" s="37">
        <v>0.01</v>
      </c>
      <c r="J38" s="38">
        <v>0.02</v>
      </c>
      <c r="K38" s="22"/>
      <c r="L38" s="22"/>
      <c r="M38" s="22"/>
      <c r="N38" s="22"/>
      <c r="O38" s="22"/>
      <c r="P38" s="22"/>
    </row>
    <row r="39" spans="1:16" ht="39" customHeight="1">
      <c r="A39" s="22"/>
      <c r="B39" s="35"/>
      <c r="C39" s="1183" t="s">
        <v>532</v>
      </c>
      <c r="D39" s="1184"/>
      <c r="E39" s="1185"/>
      <c r="F39" s="36">
        <v>0.01</v>
      </c>
      <c r="G39" s="37">
        <v>0.05</v>
      </c>
      <c r="H39" s="37">
        <v>0.01</v>
      </c>
      <c r="I39" s="37">
        <v>0.01</v>
      </c>
      <c r="J39" s="38">
        <v>0.01</v>
      </c>
      <c r="K39" s="22"/>
      <c r="L39" s="22"/>
      <c r="M39" s="22"/>
      <c r="N39" s="22"/>
      <c r="O39" s="22"/>
      <c r="P39" s="22"/>
    </row>
    <row r="40" spans="1:16" ht="39" customHeight="1">
      <c r="A40" s="22"/>
      <c r="B40" s="35"/>
      <c r="C40" s="1183" t="s">
        <v>533</v>
      </c>
      <c r="D40" s="1184"/>
      <c r="E40" s="1185"/>
      <c r="F40" s="36">
        <v>0.01</v>
      </c>
      <c r="G40" s="37">
        <v>0.01</v>
      </c>
      <c r="H40" s="37">
        <v>0.01</v>
      </c>
      <c r="I40" s="37">
        <v>0.01</v>
      </c>
      <c r="J40" s="38">
        <v>0.01</v>
      </c>
      <c r="K40" s="22"/>
      <c r="L40" s="22"/>
      <c r="M40" s="22"/>
      <c r="N40" s="22"/>
      <c r="O40" s="22"/>
      <c r="P40" s="22"/>
    </row>
    <row r="41" spans="1:16" ht="39" customHeight="1">
      <c r="A41" s="22"/>
      <c r="B41" s="35"/>
      <c r="C41" s="1183" t="s">
        <v>534</v>
      </c>
      <c r="D41" s="1184"/>
      <c r="E41" s="1185"/>
      <c r="F41" s="36">
        <v>0</v>
      </c>
      <c r="G41" s="37">
        <v>0.99</v>
      </c>
      <c r="H41" s="37">
        <v>0.37</v>
      </c>
      <c r="I41" s="37">
        <v>0.32</v>
      </c>
      <c r="J41" s="38">
        <v>0</v>
      </c>
      <c r="K41" s="22"/>
      <c r="L41" s="22"/>
      <c r="M41" s="22"/>
      <c r="N41" s="22"/>
      <c r="O41" s="22"/>
      <c r="P41" s="22"/>
    </row>
    <row r="42" spans="1:16" ht="39" customHeight="1">
      <c r="A42" s="22"/>
      <c r="B42" s="39"/>
      <c r="C42" s="1183" t="s">
        <v>535</v>
      </c>
      <c r="D42" s="1184"/>
      <c r="E42" s="1185"/>
      <c r="F42" s="36" t="s">
        <v>481</v>
      </c>
      <c r="G42" s="37" t="s">
        <v>481</v>
      </c>
      <c r="H42" s="37" t="s">
        <v>481</v>
      </c>
      <c r="I42" s="37" t="s">
        <v>481</v>
      </c>
      <c r="J42" s="38" t="s">
        <v>481</v>
      </c>
      <c r="K42" s="22"/>
      <c r="L42" s="22"/>
      <c r="M42" s="22"/>
      <c r="N42" s="22"/>
      <c r="O42" s="22"/>
      <c r="P42" s="22"/>
    </row>
    <row r="43" spans="1:16" ht="39" customHeight="1" thickBot="1">
      <c r="A43" s="22"/>
      <c r="B43" s="40"/>
      <c r="C43" s="1186" t="s">
        <v>536</v>
      </c>
      <c r="D43" s="1187"/>
      <c r="E43" s="1188"/>
      <c r="F43" s="41" t="s">
        <v>481</v>
      </c>
      <c r="G43" s="42" t="s">
        <v>481</v>
      </c>
      <c r="H43" s="42" t="s">
        <v>481</v>
      </c>
      <c r="I43" s="42" t="s">
        <v>481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9" t="s">
        <v>10</v>
      </c>
      <c r="C45" s="1200"/>
      <c r="D45" s="58"/>
      <c r="E45" s="1205" t="s">
        <v>11</v>
      </c>
      <c r="F45" s="1205"/>
      <c r="G45" s="1205"/>
      <c r="H45" s="1205"/>
      <c r="I45" s="1205"/>
      <c r="J45" s="1206"/>
      <c r="K45" s="59">
        <v>1182</v>
      </c>
      <c r="L45" s="60">
        <v>887</v>
      </c>
      <c r="M45" s="60">
        <v>883</v>
      </c>
      <c r="N45" s="60">
        <v>848</v>
      </c>
      <c r="O45" s="61">
        <v>738</v>
      </c>
      <c r="P45" s="48"/>
      <c r="Q45" s="48"/>
      <c r="R45" s="48"/>
      <c r="S45" s="48"/>
      <c r="T45" s="48"/>
      <c r="U45" s="48"/>
    </row>
    <row r="46" spans="1:21" ht="30.75" customHeight="1">
      <c r="A46" s="48"/>
      <c r="B46" s="1201"/>
      <c r="C46" s="1202"/>
      <c r="D46" s="62"/>
      <c r="E46" s="1193" t="s">
        <v>12</v>
      </c>
      <c r="F46" s="1193"/>
      <c r="G46" s="1193"/>
      <c r="H46" s="1193"/>
      <c r="I46" s="1193"/>
      <c r="J46" s="1194"/>
      <c r="K46" s="63" t="s">
        <v>481</v>
      </c>
      <c r="L46" s="64" t="s">
        <v>481</v>
      </c>
      <c r="M46" s="64" t="s">
        <v>481</v>
      </c>
      <c r="N46" s="64" t="s">
        <v>481</v>
      </c>
      <c r="O46" s="65" t="s">
        <v>481</v>
      </c>
      <c r="P46" s="48"/>
      <c r="Q46" s="48"/>
      <c r="R46" s="48"/>
      <c r="S46" s="48"/>
      <c r="T46" s="48"/>
      <c r="U46" s="48"/>
    </row>
    <row r="47" spans="1:21" ht="30.75" customHeight="1">
      <c r="A47" s="48"/>
      <c r="B47" s="1201"/>
      <c r="C47" s="1202"/>
      <c r="D47" s="62"/>
      <c r="E47" s="1193" t="s">
        <v>13</v>
      </c>
      <c r="F47" s="1193"/>
      <c r="G47" s="1193"/>
      <c r="H47" s="1193"/>
      <c r="I47" s="1193"/>
      <c r="J47" s="1194"/>
      <c r="K47" s="63" t="s">
        <v>481</v>
      </c>
      <c r="L47" s="64" t="s">
        <v>481</v>
      </c>
      <c r="M47" s="64" t="s">
        <v>481</v>
      </c>
      <c r="N47" s="64" t="s">
        <v>481</v>
      </c>
      <c r="O47" s="65" t="s">
        <v>481</v>
      </c>
      <c r="P47" s="48"/>
      <c r="Q47" s="48"/>
      <c r="R47" s="48"/>
      <c r="S47" s="48"/>
      <c r="T47" s="48"/>
      <c r="U47" s="48"/>
    </row>
    <row r="48" spans="1:21" ht="30.75" customHeight="1">
      <c r="A48" s="48"/>
      <c r="B48" s="1201"/>
      <c r="C48" s="1202"/>
      <c r="D48" s="62"/>
      <c r="E48" s="1193" t="s">
        <v>14</v>
      </c>
      <c r="F48" s="1193"/>
      <c r="G48" s="1193"/>
      <c r="H48" s="1193"/>
      <c r="I48" s="1193"/>
      <c r="J48" s="1194"/>
      <c r="K48" s="63">
        <v>167</v>
      </c>
      <c r="L48" s="64">
        <v>182</v>
      </c>
      <c r="M48" s="64">
        <v>189</v>
      </c>
      <c r="N48" s="64">
        <v>185</v>
      </c>
      <c r="O48" s="65">
        <v>168</v>
      </c>
      <c r="P48" s="48"/>
      <c r="Q48" s="48"/>
      <c r="R48" s="48"/>
      <c r="S48" s="48"/>
      <c r="T48" s="48"/>
      <c r="U48" s="48"/>
    </row>
    <row r="49" spans="1:21" ht="30.75" customHeight="1">
      <c r="A49" s="48"/>
      <c r="B49" s="1201"/>
      <c r="C49" s="1202"/>
      <c r="D49" s="62"/>
      <c r="E49" s="1193" t="s">
        <v>15</v>
      </c>
      <c r="F49" s="1193"/>
      <c r="G49" s="1193"/>
      <c r="H49" s="1193"/>
      <c r="I49" s="1193"/>
      <c r="J49" s="1194"/>
      <c r="K49" s="63">
        <v>80</v>
      </c>
      <c r="L49" s="64">
        <v>77</v>
      </c>
      <c r="M49" s="64">
        <v>78</v>
      </c>
      <c r="N49" s="64">
        <v>61</v>
      </c>
      <c r="O49" s="65">
        <v>63</v>
      </c>
      <c r="P49" s="48"/>
      <c r="Q49" s="48"/>
      <c r="R49" s="48"/>
      <c r="S49" s="48"/>
      <c r="T49" s="48"/>
      <c r="U49" s="48"/>
    </row>
    <row r="50" spans="1:21" ht="30.75" customHeight="1">
      <c r="A50" s="48"/>
      <c r="B50" s="1201"/>
      <c r="C50" s="1202"/>
      <c r="D50" s="62"/>
      <c r="E50" s="1193" t="s">
        <v>16</v>
      </c>
      <c r="F50" s="1193"/>
      <c r="G50" s="1193"/>
      <c r="H50" s="1193"/>
      <c r="I50" s="1193"/>
      <c r="J50" s="1194"/>
      <c r="K50" s="63">
        <v>2</v>
      </c>
      <c r="L50" s="64">
        <v>1</v>
      </c>
      <c r="M50" s="64">
        <v>1</v>
      </c>
      <c r="N50" s="64">
        <v>1</v>
      </c>
      <c r="O50" s="65">
        <v>1</v>
      </c>
      <c r="P50" s="48"/>
      <c r="Q50" s="48"/>
      <c r="R50" s="48"/>
      <c r="S50" s="48"/>
      <c r="T50" s="48"/>
      <c r="U50" s="48"/>
    </row>
    <row r="51" spans="1:21" ht="30.75" customHeight="1">
      <c r="A51" s="48"/>
      <c r="B51" s="1203"/>
      <c r="C51" s="1204"/>
      <c r="D51" s="66"/>
      <c r="E51" s="1193" t="s">
        <v>17</v>
      </c>
      <c r="F51" s="1193"/>
      <c r="G51" s="1193"/>
      <c r="H51" s="1193"/>
      <c r="I51" s="1193"/>
      <c r="J51" s="1194"/>
      <c r="K51" s="63" t="s">
        <v>481</v>
      </c>
      <c r="L51" s="64" t="s">
        <v>481</v>
      </c>
      <c r="M51" s="64" t="s">
        <v>481</v>
      </c>
      <c r="N51" s="64">
        <v>0</v>
      </c>
      <c r="O51" s="65">
        <v>0</v>
      </c>
      <c r="P51" s="48"/>
      <c r="Q51" s="48"/>
      <c r="R51" s="48"/>
      <c r="S51" s="48"/>
      <c r="T51" s="48"/>
      <c r="U51" s="48"/>
    </row>
    <row r="52" spans="1:21" ht="30.75" customHeight="1">
      <c r="A52" s="48"/>
      <c r="B52" s="1191" t="s">
        <v>18</v>
      </c>
      <c r="C52" s="1192"/>
      <c r="D52" s="66"/>
      <c r="E52" s="1193" t="s">
        <v>19</v>
      </c>
      <c r="F52" s="1193"/>
      <c r="G52" s="1193"/>
      <c r="H52" s="1193"/>
      <c r="I52" s="1193"/>
      <c r="J52" s="1194"/>
      <c r="K52" s="63">
        <v>1078</v>
      </c>
      <c r="L52" s="64">
        <v>890</v>
      </c>
      <c r="M52" s="64">
        <v>906</v>
      </c>
      <c r="N52" s="64">
        <v>910</v>
      </c>
      <c r="O52" s="65">
        <v>809</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353</v>
      </c>
      <c r="L53" s="69">
        <v>257</v>
      </c>
      <c r="M53" s="69">
        <v>245</v>
      </c>
      <c r="N53" s="69">
        <v>185</v>
      </c>
      <c r="O53" s="70">
        <v>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9" t="s">
        <v>23</v>
      </c>
      <c r="C41" s="1220"/>
      <c r="D41" s="81"/>
      <c r="E41" s="1221" t="s">
        <v>24</v>
      </c>
      <c r="F41" s="1221"/>
      <c r="G41" s="1221"/>
      <c r="H41" s="1222"/>
      <c r="I41" s="82">
        <v>7264</v>
      </c>
      <c r="J41" s="83">
        <v>7269</v>
      </c>
      <c r="K41" s="83">
        <v>6774</v>
      </c>
      <c r="L41" s="83">
        <v>6605</v>
      </c>
      <c r="M41" s="84">
        <v>7165</v>
      </c>
    </row>
    <row r="42" spans="2:13" ht="27.75" customHeight="1">
      <c r="B42" s="1209"/>
      <c r="C42" s="1210"/>
      <c r="D42" s="85"/>
      <c r="E42" s="1213" t="s">
        <v>25</v>
      </c>
      <c r="F42" s="1213"/>
      <c r="G42" s="1213"/>
      <c r="H42" s="1214"/>
      <c r="I42" s="86">
        <v>9</v>
      </c>
      <c r="J42" s="87">
        <v>5</v>
      </c>
      <c r="K42" s="87">
        <v>5</v>
      </c>
      <c r="L42" s="87">
        <v>4</v>
      </c>
      <c r="M42" s="88">
        <v>4</v>
      </c>
    </row>
    <row r="43" spans="2:13" ht="27.75" customHeight="1">
      <c r="B43" s="1209"/>
      <c r="C43" s="1210"/>
      <c r="D43" s="85"/>
      <c r="E43" s="1213" t="s">
        <v>26</v>
      </c>
      <c r="F43" s="1213"/>
      <c r="G43" s="1213"/>
      <c r="H43" s="1214"/>
      <c r="I43" s="86">
        <v>3196</v>
      </c>
      <c r="J43" s="87">
        <v>3186</v>
      </c>
      <c r="K43" s="87">
        <v>3260</v>
      </c>
      <c r="L43" s="87">
        <v>3509</v>
      </c>
      <c r="M43" s="88">
        <v>3493</v>
      </c>
    </row>
    <row r="44" spans="2:13" ht="27.75" customHeight="1">
      <c r="B44" s="1209"/>
      <c r="C44" s="1210"/>
      <c r="D44" s="85"/>
      <c r="E44" s="1213" t="s">
        <v>27</v>
      </c>
      <c r="F44" s="1213"/>
      <c r="G44" s="1213"/>
      <c r="H44" s="1214"/>
      <c r="I44" s="86">
        <v>424</v>
      </c>
      <c r="J44" s="87">
        <v>352</v>
      </c>
      <c r="K44" s="87">
        <v>280</v>
      </c>
      <c r="L44" s="87">
        <v>222</v>
      </c>
      <c r="M44" s="88">
        <v>167</v>
      </c>
    </row>
    <row r="45" spans="2:13" ht="27.75" customHeight="1">
      <c r="B45" s="1209"/>
      <c r="C45" s="1210"/>
      <c r="D45" s="85"/>
      <c r="E45" s="1213" t="s">
        <v>28</v>
      </c>
      <c r="F45" s="1213"/>
      <c r="G45" s="1213"/>
      <c r="H45" s="1214"/>
      <c r="I45" s="86">
        <v>1232</v>
      </c>
      <c r="J45" s="87">
        <v>1238</v>
      </c>
      <c r="K45" s="87">
        <v>1231</v>
      </c>
      <c r="L45" s="87">
        <v>1155</v>
      </c>
      <c r="M45" s="88">
        <v>1118</v>
      </c>
    </row>
    <row r="46" spans="2:13" ht="27.75" customHeight="1">
      <c r="B46" s="1209"/>
      <c r="C46" s="1210"/>
      <c r="D46" s="85"/>
      <c r="E46" s="1213" t="s">
        <v>29</v>
      </c>
      <c r="F46" s="1213"/>
      <c r="G46" s="1213"/>
      <c r="H46" s="1214"/>
      <c r="I46" s="86" t="s">
        <v>481</v>
      </c>
      <c r="J46" s="87" t="s">
        <v>481</v>
      </c>
      <c r="K46" s="87" t="s">
        <v>481</v>
      </c>
      <c r="L46" s="87" t="s">
        <v>481</v>
      </c>
      <c r="M46" s="88" t="s">
        <v>481</v>
      </c>
    </row>
    <row r="47" spans="2:13" ht="27.75" customHeight="1">
      <c r="B47" s="1209"/>
      <c r="C47" s="1210"/>
      <c r="D47" s="85"/>
      <c r="E47" s="1213" t="s">
        <v>30</v>
      </c>
      <c r="F47" s="1213"/>
      <c r="G47" s="1213"/>
      <c r="H47" s="1214"/>
      <c r="I47" s="86" t="s">
        <v>481</v>
      </c>
      <c r="J47" s="87" t="s">
        <v>481</v>
      </c>
      <c r="K47" s="87" t="s">
        <v>481</v>
      </c>
      <c r="L47" s="87" t="s">
        <v>481</v>
      </c>
      <c r="M47" s="88" t="s">
        <v>481</v>
      </c>
    </row>
    <row r="48" spans="2:13" ht="27.75" customHeight="1">
      <c r="B48" s="1211"/>
      <c r="C48" s="1212"/>
      <c r="D48" s="85"/>
      <c r="E48" s="1213" t="s">
        <v>31</v>
      </c>
      <c r="F48" s="1213"/>
      <c r="G48" s="1213"/>
      <c r="H48" s="1214"/>
      <c r="I48" s="86" t="s">
        <v>481</v>
      </c>
      <c r="J48" s="87" t="s">
        <v>481</v>
      </c>
      <c r="K48" s="87" t="s">
        <v>481</v>
      </c>
      <c r="L48" s="87" t="s">
        <v>481</v>
      </c>
      <c r="M48" s="88" t="s">
        <v>481</v>
      </c>
    </row>
    <row r="49" spans="2:13" ht="27.75" customHeight="1">
      <c r="B49" s="1207" t="s">
        <v>32</v>
      </c>
      <c r="C49" s="1208"/>
      <c r="D49" s="89"/>
      <c r="E49" s="1213" t="s">
        <v>33</v>
      </c>
      <c r="F49" s="1213"/>
      <c r="G49" s="1213"/>
      <c r="H49" s="1214"/>
      <c r="I49" s="86">
        <v>2332</v>
      </c>
      <c r="J49" s="87">
        <v>2761</v>
      </c>
      <c r="K49" s="87">
        <v>2952</v>
      </c>
      <c r="L49" s="87">
        <v>2664</v>
      </c>
      <c r="M49" s="88">
        <v>2637</v>
      </c>
    </row>
    <row r="50" spans="2:13" ht="27.75" customHeight="1">
      <c r="B50" s="1209"/>
      <c r="C50" s="1210"/>
      <c r="D50" s="85"/>
      <c r="E50" s="1213" t="s">
        <v>34</v>
      </c>
      <c r="F50" s="1213"/>
      <c r="G50" s="1213"/>
      <c r="H50" s="1214"/>
      <c r="I50" s="86">
        <v>559</v>
      </c>
      <c r="J50" s="87">
        <v>550</v>
      </c>
      <c r="K50" s="87">
        <v>483</v>
      </c>
      <c r="L50" s="87">
        <v>502</v>
      </c>
      <c r="M50" s="88">
        <v>505</v>
      </c>
    </row>
    <row r="51" spans="2:13" ht="27.75" customHeight="1">
      <c r="B51" s="1211"/>
      <c r="C51" s="1212"/>
      <c r="D51" s="85"/>
      <c r="E51" s="1213" t="s">
        <v>35</v>
      </c>
      <c r="F51" s="1213"/>
      <c r="G51" s="1213"/>
      <c r="H51" s="1214"/>
      <c r="I51" s="86">
        <v>7511</v>
      </c>
      <c r="J51" s="87">
        <v>7747</v>
      </c>
      <c r="K51" s="87">
        <v>7429</v>
      </c>
      <c r="L51" s="87">
        <v>7514</v>
      </c>
      <c r="M51" s="88">
        <v>7950</v>
      </c>
    </row>
    <row r="52" spans="2:13" ht="27.75" customHeight="1" thickBot="1">
      <c r="B52" s="1215" t="s">
        <v>36</v>
      </c>
      <c r="C52" s="1216"/>
      <c r="D52" s="90"/>
      <c r="E52" s="1217" t="s">
        <v>37</v>
      </c>
      <c r="F52" s="1217"/>
      <c r="G52" s="1217"/>
      <c r="H52" s="1218"/>
      <c r="I52" s="91">
        <v>1722</v>
      </c>
      <c r="J52" s="92">
        <v>992</v>
      </c>
      <c r="K52" s="92">
        <v>686</v>
      </c>
      <c r="L52" s="92">
        <v>816</v>
      </c>
      <c r="M52" s="93">
        <v>854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9"/>
      <c r="H43" s="1236"/>
      <c r="I43" s="1236"/>
      <c r="J43" s="1236"/>
      <c r="K43" s="1236"/>
      <c r="L43" s="1236"/>
      <c r="M43" s="1236"/>
      <c r="N43" s="1236"/>
      <c r="O43" s="1237"/>
    </row>
    <row r="44" spans="2:17">
      <c r="B44" s="248"/>
      <c r="C44" s="244"/>
      <c r="D44" s="244"/>
      <c r="E44" s="244"/>
      <c r="F44" s="244"/>
      <c r="G44" s="1238"/>
      <c r="H44" s="1239"/>
      <c r="I44" s="1239"/>
      <c r="J44" s="1239"/>
      <c r="K44" s="1239"/>
      <c r="L44" s="1239"/>
      <c r="M44" s="1239"/>
      <c r="N44" s="1239"/>
      <c r="O44" s="1240"/>
    </row>
    <row r="45" spans="2:17">
      <c r="B45" s="248"/>
      <c r="C45" s="244"/>
      <c r="D45" s="244"/>
      <c r="E45" s="244"/>
      <c r="F45" s="244"/>
      <c r="G45" s="1238"/>
      <c r="H45" s="1239"/>
      <c r="I45" s="1239"/>
      <c r="J45" s="1239"/>
      <c r="K45" s="1239"/>
      <c r="L45" s="1239"/>
      <c r="M45" s="1239"/>
      <c r="N45" s="1239"/>
      <c r="O45" s="1240"/>
    </row>
    <row r="46" spans="2:17">
      <c r="B46" s="248"/>
      <c r="C46" s="244"/>
      <c r="D46" s="244"/>
      <c r="E46" s="244"/>
      <c r="F46" s="244"/>
      <c r="G46" s="1238"/>
      <c r="H46" s="1239"/>
      <c r="I46" s="1239"/>
      <c r="J46" s="1239"/>
      <c r="K46" s="1239"/>
      <c r="L46" s="1239"/>
      <c r="M46" s="1239"/>
      <c r="N46" s="1239"/>
      <c r="O46" s="1240"/>
    </row>
    <row r="47" spans="2:17">
      <c r="B47" s="248"/>
      <c r="C47" s="244"/>
      <c r="D47" s="244"/>
      <c r="E47" s="244"/>
      <c r="F47" s="244"/>
      <c r="G47" s="1241"/>
      <c r="H47" s="1242"/>
      <c r="I47" s="1242"/>
      <c r="J47" s="1242"/>
      <c r="K47" s="1242"/>
      <c r="L47" s="1242"/>
      <c r="M47" s="1242"/>
      <c r="N47" s="1242"/>
      <c r="O47" s="124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44"/>
      <c r="H50" s="1245"/>
      <c r="I50" s="1245"/>
      <c r="J50" s="1246"/>
      <c r="K50" s="354" t="s">
        <v>521</v>
      </c>
      <c r="L50" s="354" t="s">
        <v>522</v>
      </c>
      <c r="M50" s="354" t="s">
        <v>523</v>
      </c>
      <c r="N50" s="354" t="s">
        <v>524</v>
      </c>
      <c r="O50" s="354" t="s">
        <v>525</v>
      </c>
    </row>
    <row r="51" spans="1:17">
      <c r="B51" s="248"/>
      <c r="C51" s="244"/>
      <c r="D51" s="244"/>
      <c r="E51" s="244"/>
      <c r="F51" s="244"/>
      <c r="G51" s="1247" t="s">
        <v>554</v>
      </c>
      <c r="H51" s="1248"/>
      <c r="I51" s="1253" t="s">
        <v>555</v>
      </c>
      <c r="J51" s="1253"/>
      <c r="K51" s="1257"/>
      <c r="L51" s="1257"/>
      <c r="M51" s="1257"/>
      <c r="N51" s="1257"/>
      <c r="O51" s="1257"/>
    </row>
    <row r="52" spans="1:17">
      <c r="B52" s="248"/>
      <c r="C52" s="244"/>
      <c r="D52" s="244"/>
      <c r="E52" s="244"/>
      <c r="F52" s="244"/>
      <c r="G52" s="1249"/>
      <c r="H52" s="1250"/>
      <c r="I52" s="1254"/>
      <c r="J52" s="1254"/>
      <c r="K52" s="1223"/>
      <c r="L52" s="1223"/>
      <c r="M52" s="1223"/>
      <c r="N52" s="1223"/>
      <c r="O52" s="1223"/>
    </row>
    <row r="53" spans="1:17">
      <c r="A53" s="355"/>
      <c r="B53" s="248"/>
      <c r="C53" s="244"/>
      <c r="D53" s="244"/>
      <c r="E53" s="244"/>
      <c r="F53" s="244"/>
      <c r="G53" s="1249"/>
      <c r="H53" s="1250"/>
      <c r="I53" s="1233" t="s">
        <v>556</v>
      </c>
      <c r="J53" s="1233"/>
      <c r="K53" s="1258"/>
      <c r="L53" s="1258"/>
      <c r="M53" s="1258"/>
      <c r="N53" s="1258"/>
      <c r="O53" s="1258"/>
    </row>
    <row r="54" spans="1:17">
      <c r="A54" s="355"/>
      <c r="B54" s="248"/>
      <c r="C54" s="244"/>
      <c r="D54" s="244"/>
      <c r="E54" s="244"/>
      <c r="F54" s="244"/>
      <c r="G54" s="1251"/>
      <c r="H54" s="1252"/>
      <c r="I54" s="1233"/>
      <c r="J54" s="1233"/>
      <c r="K54" s="1256"/>
      <c r="L54" s="1256"/>
      <c r="M54" s="1256"/>
      <c r="N54" s="1256"/>
      <c r="O54" s="1256"/>
    </row>
    <row r="55" spans="1:17">
      <c r="A55" s="355"/>
      <c r="B55" s="248"/>
      <c r="C55" s="244"/>
      <c r="D55" s="244"/>
      <c r="E55" s="244"/>
      <c r="F55" s="244"/>
      <c r="G55" s="1227" t="s">
        <v>557</v>
      </c>
      <c r="H55" s="1228"/>
      <c r="I55" s="1233" t="s">
        <v>555</v>
      </c>
      <c r="J55" s="1233"/>
      <c r="K55" s="1257"/>
      <c r="L55" s="1257"/>
      <c r="M55" s="1257"/>
      <c r="N55" s="1257"/>
      <c r="O55" s="1257"/>
    </row>
    <row r="56" spans="1:17">
      <c r="A56" s="355"/>
      <c r="B56" s="248"/>
      <c r="C56" s="244"/>
      <c r="D56" s="244"/>
      <c r="E56" s="244"/>
      <c r="F56" s="244"/>
      <c r="G56" s="1229"/>
      <c r="H56" s="1230"/>
      <c r="I56" s="1233"/>
      <c r="J56" s="1233"/>
      <c r="K56" s="1223"/>
      <c r="L56" s="1223"/>
      <c r="M56" s="1223"/>
      <c r="N56" s="1223"/>
      <c r="O56" s="1223"/>
    </row>
    <row r="57" spans="1:17" s="355" customFormat="1">
      <c r="B57" s="356"/>
      <c r="C57" s="352"/>
      <c r="D57" s="352"/>
      <c r="E57" s="352"/>
      <c r="F57" s="352"/>
      <c r="G57" s="1229"/>
      <c r="H57" s="1230"/>
      <c r="I57" s="1225" t="s">
        <v>556</v>
      </c>
      <c r="J57" s="1225"/>
      <c r="K57" s="1258"/>
      <c r="L57" s="1258"/>
      <c r="M57" s="1258"/>
      <c r="N57" s="1258"/>
      <c r="O57" s="1258"/>
      <c r="P57" s="357"/>
      <c r="Q57" s="356"/>
    </row>
    <row r="58" spans="1:17" s="355" customFormat="1">
      <c r="A58" s="243"/>
      <c r="B58" s="356"/>
      <c r="C58" s="352"/>
      <c r="D58" s="352"/>
      <c r="E58" s="352"/>
      <c r="F58" s="352"/>
      <c r="G58" s="1231"/>
      <c r="H58" s="1232"/>
      <c r="I58" s="1225"/>
      <c r="J58" s="1225"/>
      <c r="K58" s="1256"/>
      <c r="L58" s="1256"/>
      <c r="M58" s="1256"/>
      <c r="N58" s="1256"/>
      <c r="O58" s="125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35" t="s">
        <v>561</v>
      </c>
      <c r="H65" s="1236"/>
      <c r="I65" s="1236"/>
      <c r="J65" s="1236"/>
      <c r="K65" s="1236"/>
      <c r="L65" s="1236"/>
      <c r="M65" s="1236"/>
      <c r="N65" s="1236"/>
      <c r="O65" s="1237"/>
    </row>
    <row r="66" spans="2:30">
      <c r="B66" s="248"/>
      <c r="C66" s="244"/>
      <c r="D66" s="244"/>
      <c r="E66" s="244"/>
      <c r="F66" s="244"/>
      <c r="G66" s="1238"/>
      <c r="H66" s="1239"/>
      <c r="I66" s="1239"/>
      <c r="J66" s="1239"/>
      <c r="K66" s="1239"/>
      <c r="L66" s="1239"/>
      <c r="M66" s="1239"/>
      <c r="N66" s="1239"/>
      <c r="O66" s="1240"/>
    </row>
    <row r="67" spans="2:30">
      <c r="B67" s="248"/>
      <c r="C67" s="244"/>
      <c r="D67" s="244"/>
      <c r="E67" s="244"/>
      <c r="F67" s="244"/>
      <c r="G67" s="1238"/>
      <c r="H67" s="1239"/>
      <c r="I67" s="1239"/>
      <c r="J67" s="1239"/>
      <c r="K67" s="1239"/>
      <c r="L67" s="1239"/>
      <c r="M67" s="1239"/>
      <c r="N67" s="1239"/>
      <c r="O67" s="1240"/>
    </row>
    <row r="68" spans="2:30">
      <c r="B68" s="248"/>
      <c r="C68" s="244"/>
      <c r="D68" s="244"/>
      <c r="E68" s="244"/>
      <c r="F68" s="244"/>
      <c r="G68" s="1238"/>
      <c r="H68" s="1239"/>
      <c r="I68" s="1239"/>
      <c r="J68" s="1239"/>
      <c r="K68" s="1239"/>
      <c r="L68" s="1239"/>
      <c r="M68" s="1239"/>
      <c r="N68" s="1239"/>
      <c r="O68" s="1240"/>
    </row>
    <row r="69" spans="2:30">
      <c r="B69" s="248"/>
      <c r="C69" s="244"/>
      <c r="D69" s="244"/>
      <c r="E69" s="244"/>
      <c r="F69" s="244"/>
      <c r="G69" s="1241"/>
      <c r="H69" s="1242"/>
      <c r="I69" s="1242"/>
      <c r="J69" s="1242"/>
      <c r="K69" s="1242"/>
      <c r="L69" s="1242"/>
      <c r="M69" s="1242"/>
      <c r="N69" s="1242"/>
      <c r="O69" s="124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44"/>
      <c r="H72" s="1245"/>
      <c r="I72" s="1245"/>
      <c r="J72" s="1246"/>
      <c r="K72" s="354" t="s">
        <v>521</v>
      </c>
      <c r="L72" s="354" t="s">
        <v>522</v>
      </c>
      <c r="M72" s="354" t="s">
        <v>523</v>
      </c>
      <c r="N72" s="354" t="s">
        <v>524</v>
      </c>
      <c r="O72" s="354" t="s">
        <v>525</v>
      </c>
    </row>
    <row r="73" spans="2:30">
      <c r="B73" s="248"/>
      <c r="C73" s="244"/>
      <c r="D73" s="244"/>
      <c r="E73" s="244"/>
      <c r="F73" s="244"/>
      <c r="G73" s="1247" t="s">
        <v>554</v>
      </c>
      <c r="H73" s="1248"/>
      <c r="I73" s="1253" t="s">
        <v>555</v>
      </c>
      <c r="J73" s="1253"/>
      <c r="K73" s="1234">
        <v>54.9</v>
      </c>
      <c r="L73" s="1234">
        <v>30.1</v>
      </c>
      <c r="M73" s="1223">
        <v>21.1</v>
      </c>
      <c r="N73" s="1223">
        <v>26.2</v>
      </c>
      <c r="O73" s="1223">
        <v>26.9</v>
      </c>
      <c r="S73" s="243">
        <v>9.9</v>
      </c>
    </row>
    <row r="74" spans="2:30">
      <c r="B74" s="248"/>
      <c r="C74" s="244"/>
      <c r="D74" s="244"/>
      <c r="E74" s="244"/>
      <c r="F74" s="244"/>
      <c r="G74" s="1249"/>
      <c r="H74" s="1250"/>
      <c r="I74" s="1254"/>
      <c r="J74" s="1254"/>
      <c r="K74" s="1234"/>
      <c r="L74" s="1234"/>
      <c r="M74" s="1223"/>
      <c r="N74" s="1223"/>
      <c r="O74" s="1223"/>
    </row>
    <row r="75" spans="2:30">
      <c r="B75" s="248"/>
      <c r="C75" s="244"/>
      <c r="D75" s="244"/>
      <c r="E75" s="244"/>
      <c r="F75" s="244"/>
      <c r="G75" s="1249"/>
      <c r="H75" s="1250"/>
      <c r="I75" s="1233" t="s">
        <v>560</v>
      </c>
      <c r="J75" s="1233"/>
      <c r="K75" s="1255">
        <v>13.7</v>
      </c>
      <c r="L75" s="1255">
        <v>10.9</v>
      </c>
      <c r="M75" s="1255">
        <v>8.8000000000000007</v>
      </c>
      <c r="N75" s="1255">
        <v>7</v>
      </c>
      <c r="O75" s="1255">
        <v>6.1</v>
      </c>
      <c r="U75" s="243">
        <v>81.2</v>
      </c>
      <c r="W75" s="243">
        <v>87.2</v>
      </c>
      <c r="Y75" s="243">
        <v>99.8</v>
      </c>
      <c r="AA75" s="243">
        <v>109.5</v>
      </c>
      <c r="AC75" s="243">
        <v>115.2</v>
      </c>
    </row>
    <row r="76" spans="2:30">
      <c r="B76" s="248"/>
      <c r="C76" s="244"/>
      <c r="D76" s="244"/>
      <c r="E76" s="244"/>
      <c r="F76" s="244"/>
      <c r="G76" s="1251"/>
      <c r="H76" s="1252"/>
      <c r="I76" s="1233"/>
      <c r="J76" s="1233"/>
      <c r="K76" s="1256"/>
      <c r="L76" s="1256"/>
      <c r="M76" s="1256"/>
      <c r="N76" s="1256"/>
      <c r="O76" s="1256"/>
    </row>
    <row r="77" spans="2:30">
      <c r="B77" s="248"/>
      <c r="C77" s="244"/>
      <c r="D77" s="244"/>
      <c r="E77" s="244"/>
      <c r="F77" s="244"/>
      <c r="G77" s="1227" t="s">
        <v>557</v>
      </c>
      <c r="H77" s="1228"/>
      <c r="I77" s="1233" t="s">
        <v>555</v>
      </c>
      <c r="J77" s="1233"/>
      <c r="K77" s="1234">
        <v>20.3</v>
      </c>
      <c r="L77" s="1234">
        <v>5.7</v>
      </c>
      <c r="M77" s="1223">
        <v>0</v>
      </c>
      <c r="N77" s="1223">
        <v>0</v>
      </c>
      <c r="O77" s="1223">
        <v>0</v>
      </c>
      <c r="R77" s="243">
        <v>12.3</v>
      </c>
      <c r="T77" s="243">
        <v>11.1</v>
      </c>
    </row>
    <row r="78" spans="2:30">
      <c r="B78" s="248"/>
      <c r="C78" s="244"/>
      <c r="D78" s="244"/>
      <c r="E78" s="244"/>
      <c r="F78" s="244"/>
      <c r="G78" s="1229"/>
      <c r="H78" s="1230"/>
      <c r="I78" s="1233"/>
      <c r="J78" s="1233"/>
      <c r="K78" s="1234"/>
      <c r="L78" s="1234"/>
      <c r="M78" s="1223"/>
      <c r="N78" s="1223"/>
      <c r="O78" s="1223"/>
    </row>
    <row r="79" spans="2:30">
      <c r="B79" s="248"/>
      <c r="C79" s="244"/>
      <c r="D79" s="244"/>
      <c r="E79" s="244"/>
      <c r="F79" s="244"/>
      <c r="G79" s="1229"/>
      <c r="H79" s="1230"/>
      <c r="I79" s="1224" t="s">
        <v>560</v>
      </c>
      <c r="J79" s="1225"/>
      <c r="K79" s="1226">
        <v>12.2</v>
      </c>
      <c r="L79" s="1226">
        <v>10.8</v>
      </c>
      <c r="M79" s="1226">
        <v>9.8000000000000007</v>
      </c>
      <c r="N79" s="1226">
        <v>9.1</v>
      </c>
      <c r="O79" s="1226">
        <v>8.6</v>
      </c>
      <c r="V79" s="243">
        <v>53.5</v>
      </c>
      <c r="X79" s="243">
        <v>48.2</v>
      </c>
      <c r="Z79" s="243">
        <v>34.200000000000003</v>
      </c>
      <c r="AB79" s="243">
        <v>30.3</v>
      </c>
      <c r="AD79" s="243">
        <v>28.9</v>
      </c>
    </row>
    <row r="80" spans="2:30">
      <c r="B80" s="248"/>
      <c r="C80" s="244"/>
      <c r="D80" s="244"/>
      <c r="E80" s="244"/>
      <c r="F80" s="244"/>
      <c r="G80" s="1231"/>
      <c r="H80" s="1232"/>
      <c r="I80" s="1225"/>
      <c r="J80" s="1225"/>
      <c r="K80" s="1226"/>
      <c r="L80" s="1226"/>
      <c r="M80" s="1226"/>
      <c r="N80" s="1226"/>
      <c r="O80" s="122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116098</v>
      </c>
      <c r="E3" s="116"/>
      <c r="F3" s="117">
        <v>146140</v>
      </c>
      <c r="G3" s="118"/>
      <c r="H3" s="119"/>
    </row>
    <row r="4" spans="1:8">
      <c r="A4" s="120"/>
      <c r="B4" s="121"/>
      <c r="C4" s="122"/>
      <c r="D4" s="123">
        <v>70988</v>
      </c>
      <c r="E4" s="124"/>
      <c r="F4" s="125">
        <v>75451</v>
      </c>
      <c r="G4" s="126"/>
      <c r="H4" s="127"/>
    </row>
    <row r="5" spans="1:8">
      <c r="A5" s="108" t="s">
        <v>515</v>
      </c>
      <c r="B5" s="113"/>
      <c r="C5" s="114"/>
      <c r="D5" s="115">
        <v>153701</v>
      </c>
      <c r="E5" s="116"/>
      <c r="F5" s="117">
        <v>146641</v>
      </c>
      <c r="G5" s="118"/>
      <c r="H5" s="119"/>
    </row>
    <row r="6" spans="1:8">
      <c r="A6" s="120"/>
      <c r="B6" s="121"/>
      <c r="C6" s="122"/>
      <c r="D6" s="123">
        <v>54896</v>
      </c>
      <c r="E6" s="124"/>
      <c r="F6" s="125">
        <v>68142</v>
      </c>
      <c r="G6" s="126"/>
      <c r="H6" s="127"/>
    </row>
    <row r="7" spans="1:8">
      <c r="A7" s="108" t="s">
        <v>516</v>
      </c>
      <c r="B7" s="113"/>
      <c r="C7" s="114"/>
      <c r="D7" s="115">
        <v>83977</v>
      </c>
      <c r="E7" s="116"/>
      <c r="F7" s="117">
        <v>174587</v>
      </c>
      <c r="G7" s="118"/>
      <c r="H7" s="119"/>
    </row>
    <row r="8" spans="1:8">
      <c r="A8" s="120"/>
      <c r="B8" s="121"/>
      <c r="C8" s="122"/>
      <c r="D8" s="123">
        <v>57263</v>
      </c>
      <c r="E8" s="124"/>
      <c r="F8" s="125">
        <v>79695</v>
      </c>
      <c r="G8" s="126"/>
      <c r="H8" s="127"/>
    </row>
    <row r="9" spans="1:8">
      <c r="A9" s="108" t="s">
        <v>517</v>
      </c>
      <c r="B9" s="113"/>
      <c r="C9" s="114"/>
      <c r="D9" s="115">
        <v>195648</v>
      </c>
      <c r="E9" s="116"/>
      <c r="F9" s="117">
        <v>175675</v>
      </c>
      <c r="G9" s="118"/>
      <c r="H9" s="119"/>
    </row>
    <row r="10" spans="1:8">
      <c r="A10" s="120"/>
      <c r="B10" s="121"/>
      <c r="C10" s="122"/>
      <c r="D10" s="123">
        <v>131212</v>
      </c>
      <c r="E10" s="124"/>
      <c r="F10" s="125">
        <v>87698</v>
      </c>
      <c r="G10" s="126"/>
      <c r="H10" s="127"/>
    </row>
    <row r="11" spans="1:8">
      <c r="A11" s="108" t="s">
        <v>518</v>
      </c>
      <c r="B11" s="113"/>
      <c r="C11" s="114"/>
      <c r="D11" s="115">
        <v>257666</v>
      </c>
      <c r="E11" s="116"/>
      <c r="F11" s="117">
        <v>162193</v>
      </c>
      <c r="G11" s="118"/>
      <c r="H11" s="119"/>
    </row>
    <row r="12" spans="1:8">
      <c r="A12" s="120"/>
      <c r="B12" s="121"/>
      <c r="C12" s="128"/>
      <c r="D12" s="123">
        <v>173025</v>
      </c>
      <c r="E12" s="124"/>
      <c r="F12" s="125">
        <v>79985</v>
      </c>
      <c r="G12" s="126"/>
      <c r="H12" s="127"/>
    </row>
    <row r="13" spans="1:8">
      <c r="A13" s="108"/>
      <c r="B13" s="113"/>
      <c r="C13" s="129"/>
      <c r="D13" s="130">
        <v>161418</v>
      </c>
      <c r="E13" s="131"/>
      <c r="F13" s="132">
        <v>161047</v>
      </c>
      <c r="G13" s="133"/>
      <c r="H13" s="119"/>
    </row>
    <row r="14" spans="1:8">
      <c r="A14" s="120"/>
      <c r="B14" s="121"/>
      <c r="C14" s="122"/>
      <c r="D14" s="123">
        <v>97477</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7.92</v>
      </c>
      <c r="C19" s="134">
        <f>ROUND(VALUE(SUBSTITUTE(実質収支比率等に係る経年分析!G$48,"▲","-")),2)</f>
        <v>5.76</v>
      </c>
      <c r="D19" s="134">
        <f>ROUND(VALUE(SUBSTITUTE(実質収支比率等に係る経年分析!H$48,"▲","-")),2)</f>
        <v>8.08</v>
      </c>
      <c r="E19" s="134">
        <f>ROUND(VALUE(SUBSTITUTE(実質収支比率等に係る経年分析!I$48,"▲","-")),2)</f>
        <v>6.07</v>
      </c>
      <c r="F19" s="134">
        <f>ROUND(VALUE(SUBSTITUTE(実質収支比率等に係る経年分析!J$48,"▲","-")),2)</f>
        <v>4.62</v>
      </c>
    </row>
    <row r="20" spans="1:11">
      <c r="A20" s="134" t="s">
        <v>42</v>
      </c>
      <c r="B20" s="134">
        <f>ROUND(VALUE(SUBSTITUTE(実質収支比率等に係る経年分析!F$47,"▲","-")),2)</f>
        <v>25.13</v>
      </c>
      <c r="C20" s="134">
        <f>ROUND(VALUE(SUBSTITUTE(実質収支比率等に係る経年分析!G$47,"▲","-")),2)</f>
        <v>26.21</v>
      </c>
      <c r="D20" s="134">
        <f>ROUND(VALUE(SUBSTITUTE(実質収支比率等に係る経年分析!H$47,"▲","-")),2)</f>
        <v>28.27</v>
      </c>
      <c r="E20" s="134">
        <f>ROUND(VALUE(SUBSTITUTE(実質収支比率等に係る経年分析!I$47,"▲","-")),2)</f>
        <v>31.94</v>
      </c>
      <c r="F20" s="134">
        <f>ROUND(VALUE(SUBSTITUTE(実質収支比率等に係る経年分析!J$47,"▲","-")),2)</f>
        <v>32.32</v>
      </c>
    </row>
    <row r="21" spans="1:11">
      <c r="A21" s="134" t="s">
        <v>43</v>
      </c>
      <c r="B21" s="134">
        <f>IF(ISNUMBER(VALUE(SUBSTITUTE(実質収支比率等に係る経年分析!F$49,"▲","-"))),ROUND(VALUE(SUBSTITUTE(実質収支比率等に係る経年分析!F$49,"▲","-")),2),NA())</f>
        <v>6.55</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6.1</v>
      </c>
      <c r="E21" s="134">
        <f>IF(ISNUMBER(VALUE(SUBSTITUTE(実質収支比率等に係る経年分析!I$49,"▲","-"))),ROUND(VALUE(SUBSTITUTE(実質収支比率等に係る経年分析!I$49,"▲","-")),2),NA())</f>
        <v>3.09</v>
      </c>
      <c r="F21" s="134">
        <f>IF(ISNUMBER(VALUE(SUBSTITUTE(実質収支比率等に係る経年分析!J$49,"▲","-"))),ROUND(VALUE(SUBSTITUTE(実質収支比率等に係る経年分析!J$49,"▲","-")),2),NA())</f>
        <v>2.04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小水力発電事業特別会計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後期高齢者医療保険事業特別会計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1078</v>
      </c>
      <c r="E42" s="136"/>
      <c r="F42" s="136"/>
      <c r="G42" s="136">
        <f>'実質公債費比率（分子）の構造'!L$52</f>
        <v>890</v>
      </c>
      <c r="H42" s="136"/>
      <c r="I42" s="136"/>
      <c r="J42" s="136">
        <f>'実質公債費比率（分子）の構造'!M$52</f>
        <v>906</v>
      </c>
      <c r="K42" s="136"/>
      <c r="L42" s="136"/>
      <c r="M42" s="136">
        <f>'実質公債費比率（分子）の構造'!N$52</f>
        <v>910</v>
      </c>
      <c r="N42" s="136"/>
      <c r="O42" s="136"/>
      <c r="P42" s="136">
        <f>'実質公債費比率（分子）の構造'!O$52</f>
        <v>809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80</v>
      </c>
      <c r="C45" s="136"/>
      <c r="D45" s="136"/>
      <c r="E45" s="136">
        <f>'実質公債費比率（分子）の構造'!L$49</f>
        <v>77</v>
      </c>
      <c r="F45" s="136"/>
      <c r="G45" s="136"/>
      <c r="H45" s="136">
        <f>'実質公債費比率（分子）の構造'!M$49</f>
        <v>78</v>
      </c>
      <c r="I45" s="136"/>
      <c r="J45" s="136"/>
      <c r="K45" s="136">
        <f>'実質公債費比率（分子）の構造'!N$49</f>
        <v>61</v>
      </c>
      <c r="L45" s="136"/>
      <c r="M45" s="136"/>
      <c r="N45" s="136">
        <f>'実質公債費比率（分子）の構造'!O$49</f>
        <v>63</v>
      </c>
      <c r="O45" s="136"/>
      <c r="P45" s="136"/>
    </row>
    <row r="46" spans="1:16">
      <c r="A46" s="136" t="s">
        <v>54</v>
      </c>
      <c r="B46" s="136">
        <f>'実質公債費比率（分子）の構造'!K$48</f>
        <v>167</v>
      </c>
      <c r="C46" s="136"/>
      <c r="D46" s="136"/>
      <c r="E46" s="136">
        <f>'実質公債費比率（分子）の構造'!L$48</f>
        <v>182</v>
      </c>
      <c r="F46" s="136"/>
      <c r="G46" s="136"/>
      <c r="H46" s="136">
        <f>'実質公債費比率（分子）の構造'!M$48</f>
        <v>189</v>
      </c>
      <c r="I46" s="136"/>
      <c r="J46" s="136"/>
      <c r="K46" s="136">
        <f>'実質公債費比率（分子）の構造'!N$48</f>
        <v>185</v>
      </c>
      <c r="L46" s="136"/>
      <c r="M46" s="136"/>
      <c r="N46" s="136">
        <f>'実質公債費比率（分子）の構造'!O$48</f>
        <v>168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1182</v>
      </c>
      <c r="C49" s="136"/>
      <c r="D49" s="136"/>
      <c r="E49" s="136">
        <f>'実質公債費比率（分子）の構造'!L$45</f>
        <v>887</v>
      </c>
      <c r="F49" s="136"/>
      <c r="G49" s="136"/>
      <c r="H49" s="136">
        <f>'実質公債費比率（分子）の構造'!M$45</f>
        <v>883</v>
      </c>
      <c r="I49" s="136"/>
      <c r="J49" s="136"/>
      <c r="K49" s="136">
        <f>'実質公債費比率（分子）の構造'!N$45</f>
        <v>848</v>
      </c>
      <c r="L49" s="136"/>
      <c r="M49" s="136"/>
      <c r="N49" s="136">
        <f>'実質公債費比率（分子）の構造'!O$45</f>
        <v>738</v>
      </c>
      <c r="O49" s="136"/>
      <c r="P49" s="136"/>
    </row>
    <row r="50" spans="1:16">
      <c r="A50" s="136" t="s">
        <v>58</v>
      </c>
      <c r="B50" s="136" t="e">
        <f>NA()</f>
        <v>#N/A</v>
      </c>
      <c r="C50" s="136">
        <f>IF(ISNUMBER('実質公債費比率（分子）の構造'!K$53),'実質公債費比率（分子）の構造'!K$53,NA())</f>
        <v>353</v>
      </c>
      <c r="D50" s="136" t="e">
        <f>NA()</f>
        <v>#N/A</v>
      </c>
      <c r="E50" s="136" t="e">
        <f>NA()</f>
        <v>#N/A</v>
      </c>
      <c r="F50" s="136">
        <f>IF(ISNUMBER('実質公債費比率（分子）の構造'!L$53),'実質公債費比率（分子）の構造'!L$53,NA())</f>
        <v>257</v>
      </c>
      <c r="G50" s="136" t="e">
        <f>NA()</f>
        <v>#N/A</v>
      </c>
      <c r="H50" s="136" t="e">
        <f>NA()</f>
        <v>#N/A</v>
      </c>
      <c r="I50" s="136">
        <f>IF(ISNUMBER('実質公債費比率（分子）の構造'!M$53),'実質公債費比率（分子）の構造'!M$53,NA())</f>
        <v>245</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7511</v>
      </c>
      <c r="E56" s="135"/>
      <c r="F56" s="135"/>
      <c r="G56" s="135">
        <f>'将来負担比率（分子）の構造'!J$51</f>
        <v>7747</v>
      </c>
      <c r="H56" s="135"/>
      <c r="I56" s="135"/>
      <c r="J56" s="135">
        <f>'将来負担比率（分子）の構造'!K$51</f>
        <v>7429</v>
      </c>
      <c r="K56" s="135"/>
      <c r="L56" s="135"/>
      <c r="M56" s="135">
        <f>'将来負担比率（分子）の構造'!L$51</f>
        <v>7514</v>
      </c>
      <c r="N56" s="135"/>
      <c r="O56" s="135"/>
      <c r="P56" s="135">
        <f>'将来負担比率（分子）の構造'!M$51</f>
        <v>7950</v>
      </c>
    </row>
    <row r="57" spans="1:16">
      <c r="A57" s="135" t="s">
        <v>34</v>
      </c>
      <c r="B57" s="135"/>
      <c r="C57" s="135"/>
      <c r="D57" s="135">
        <f>'将来負担比率（分子）の構造'!I$50</f>
        <v>559</v>
      </c>
      <c r="E57" s="135"/>
      <c r="F57" s="135"/>
      <c r="G57" s="135">
        <f>'将来負担比率（分子）の構造'!J$50</f>
        <v>550</v>
      </c>
      <c r="H57" s="135"/>
      <c r="I57" s="135"/>
      <c r="J57" s="135">
        <f>'将来負担比率（分子）の構造'!K$50</f>
        <v>483</v>
      </c>
      <c r="K57" s="135"/>
      <c r="L57" s="135"/>
      <c r="M57" s="135">
        <f>'将来負担比率（分子）の構造'!L$50</f>
        <v>502</v>
      </c>
      <c r="N57" s="135"/>
      <c r="O57" s="135"/>
      <c r="P57" s="135">
        <f>'将来負担比率（分子）の構造'!M$50</f>
        <v>505</v>
      </c>
    </row>
    <row r="58" spans="1:16">
      <c r="A58" s="135" t="s">
        <v>33</v>
      </c>
      <c r="B58" s="135"/>
      <c r="C58" s="135"/>
      <c r="D58" s="135">
        <f>'将来負担比率（分子）の構造'!I$49</f>
        <v>2332</v>
      </c>
      <c r="E58" s="135"/>
      <c r="F58" s="135"/>
      <c r="G58" s="135">
        <f>'将来負担比率（分子）の構造'!J$49</f>
        <v>2761</v>
      </c>
      <c r="H58" s="135"/>
      <c r="I58" s="135"/>
      <c r="J58" s="135">
        <f>'将来負担比率（分子）の構造'!K$49</f>
        <v>2952</v>
      </c>
      <c r="K58" s="135"/>
      <c r="L58" s="135"/>
      <c r="M58" s="135">
        <f>'将来負担比率（分子）の構造'!L$49</f>
        <v>2664</v>
      </c>
      <c r="N58" s="135"/>
      <c r="O58" s="135"/>
      <c r="P58" s="135">
        <f>'将来負担比率（分子）の構造'!M$49</f>
        <v>2637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1232</v>
      </c>
      <c r="C62" s="135"/>
      <c r="D62" s="135"/>
      <c r="E62" s="135">
        <f>'将来負担比率（分子）の構造'!J$45</f>
        <v>1238</v>
      </c>
      <c r="F62" s="135"/>
      <c r="G62" s="135"/>
      <c r="H62" s="135">
        <f>'将来負担比率（分子）の構造'!K$45</f>
        <v>1231</v>
      </c>
      <c r="I62" s="135"/>
      <c r="J62" s="135"/>
      <c r="K62" s="135">
        <f>'将来負担比率（分子）の構造'!L$45</f>
        <v>1155</v>
      </c>
      <c r="L62" s="135"/>
      <c r="M62" s="135"/>
      <c r="N62" s="135">
        <f>'将来負担比率（分子）の構造'!M$45</f>
        <v>1118</v>
      </c>
      <c r="O62" s="135"/>
      <c r="P62" s="135"/>
    </row>
    <row r="63" spans="1:16">
      <c r="A63" s="135" t="s">
        <v>27</v>
      </c>
      <c r="B63" s="135">
        <f>'将来負担比率（分子）の構造'!I$44</f>
        <v>424</v>
      </c>
      <c r="C63" s="135"/>
      <c r="D63" s="135"/>
      <c r="E63" s="135">
        <f>'将来負担比率（分子）の構造'!J$44</f>
        <v>352</v>
      </c>
      <c r="F63" s="135"/>
      <c r="G63" s="135"/>
      <c r="H63" s="135">
        <f>'将来負担比率（分子）の構造'!K$44</f>
        <v>280</v>
      </c>
      <c r="I63" s="135"/>
      <c r="J63" s="135"/>
      <c r="K63" s="135">
        <f>'将来負担比率（分子）の構造'!L$44</f>
        <v>222</v>
      </c>
      <c r="L63" s="135"/>
      <c r="M63" s="135"/>
      <c r="N63" s="135">
        <f>'将来負担比率（分子）の構造'!M$44</f>
        <v>167</v>
      </c>
      <c r="O63" s="135"/>
      <c r="P63" s="135"/>
    </row>
    <row r="64" spans="1:16">
      <c r="A64" s="135" t="s">
        <v>26</v>
      </c>
      <c r="B64" s="135">
        <f>'将来負担比率（分子）の構造'!I$43</f>
        <v>3196</v>
      </c>
      <c r="C64" s="135"/>
      <c r="D64" s="135"/>
      <c r="E64" s="135">
        <f>'将来負担比率（分子）の構造'!J$43</f>
        <v>3186</v>
      </c>
      <c r="F64" s="135"/>
      <c r="G64" s="135"/>
      <c r="H64" s="135">
        <f>'将来負担比率（分子）の構造'!K$43</f>
        <v>3260</v>
      </c>
      <c r="I64" s="135"/>
      <c r="J64" s="135"/>
      <c r="K64" s="135">
        <f>'将来負担比率（分子）の構造'!L$43</f>
        <v>3509</v>
      </c>
      <c r="L64" s="135"/>
      <c r="M64" s="135"/>
      <c r="N64" s="135">
        <f>'将来負担比率（分子）の構造'!M$43</f>
        <v>3493</v>
      </c>
      <c r="O64" s="135"/>
      <c r="P64" s="135"/>
    </row>
    <row r="65" spans="1:16">
      <c r="A65" s="135" t="s">
        <v>25</v>
      </c>
      <c r="B65" s="135">
        <f>'将来負担比率（分子）の構造'!I$42</f>
        <v>9</v>
      </c>
      <c r="C65" s="135"/>
      <c r="D65" s="135"/>
      <c r="E65" s="135">
        <f>'将来負担比率（分子）の構造'!J$42</f>
        <v>5</v>
      </c>
      <c r="F65" s="135"/>
      <c r="G65" s="135"/>
      <c r="H65" s="135">
        <f>'将来負担比率（分子）の構造'!K$42</f>
        <v>5</v>
      </c>
      <c r="I65" s="135"/>
      <c r="J65" s="135"/>
      <c r="K65" s="135">
        <f>'将来負担比率（分子）の構造'!L$42</f>
        <v>4</v>
      </c>
      <c r="L65" s="135"/>
      <c r="M65" s="135"/>
      <c r="N65" s="135">
        <f>'将来負担比率（分子）の構造'!M$42</f>
        <v>4</v>
      </c>
      <c r="O65" s="135"/>
      <c r="P65" s="135"/>
    </row>
    <row r="66" spans="1:16">
      <c r="A66" s="135" t="s">
        <v>24</v>
      </c>
      <c r="B66" s="135">
        <f>'将来負担比率（分子）の構造'!I$41</f>
        <v>7264</v>
      </c>
      <c r="C66" s="135"/>
      <c r="D66" s="135"/>
      <c r="E66" s="135">
        <f>'将来負担比率（分子）の構造'!J$41</f>
        <v>7269</v>
      </c>
      <c r="F66" s="135"/>
      <c r="G66" s="135"/>
      <c r="H66" s="135">
        <f>'将来負担比率（分子）の構造'!K$41</f>
        <v>6774</v>
      </c>
      <c r="I66" s="135"/>
      <c r="J66" s="135"/>
      <c r="K66" s="135">
        <f>'将来負担比率（分子）の構造'!L$41</f>
        <v>6605</v>
      </c>
      <c r="L66" s="135"/>
      <c r="M66" s="135"/>
      <c r="N66" s="135">
        <f>'将来負担比率（分子）の構造'!M$41</f>
        <v>7165</v>
      </c>
      <c r="O66" s="135"/>
      <c r="P66" s="135"/>
    </row>
    <row r="67" spans="1:16">
      <c r="A67" s="135" t="s">
        <v>62</v>
      </c>
      <c r="B67" s="135" t="e">
        <f>NA()</f>
        <v>#N/A</v>
      </c>
      <c r="C67" s="135">
        <f>IF(ISNUMBER('将来負担比率（分子）の構造'!I$52), IF('将来負担比率（分子）の構造'!I$52 &lt; 0, 0, '将来負担比率（分子）の構造'!I$52), NA())</f>
        <v>1722</v>
      </c>
      <c r="D67" s="135" t="e">
        <f>NA()</f>
        <v>#N/A</v>
      </c>
      <c r="E67" s="135" t="e">
        <f>NA()</f>
        <v>#N/A</v>
      </c>
      <c r="F67" s="135">
        <f>IF(ISNUMBER('将来負担比率（分子）の構造'!J$52), IF('将来負担比率（分子）の構造'!J$52 &lt; 0, 0, '将来負担比率（分子）の構造'!J$52), NA())</f>
        <v>992</v>
      </c>
      <c r="G67" s="135" t="e">
        <f>NA()</f>
        <v>#N/A</v>
      </c>
      <c r="H67" s="135" t="e">
        <f>NA()</f>
        <v>#N/A</v>
      </c>
      <c r="I67" s="135">
        <f>IF(ISNUMBER('将来負担比率（分子）の構造'!K$52), IF('将来負担比率（分子）の構造'!K$52 &lt; 0, 0, '将来負担比率（分子）の構造'!K$52), NA())</f>
        <v>686</v>
      </c>
      <c r="J67" s="135" t="e">
        <f>NA()</f>
        <v>#N/A</v>
      </c>
      <c r="K67" s="135" t="e">
        <f>NA()</f>
        <v>#N/A</v>
      </c>
      <c r="L67" s="135">
        <f>IF(ISNUMBER('将来負担比率（分子）の構造'!L$52), IF('将来負担比率（分子）の構造'!L$52 &lt; 0, 0, '将来負担比率（分子）の構造'!L$52), NA())</f>
        <v>816</v>
      </c>
      <c r="M67" s="135" t="e">
        <f>NA()</f>
        <v>#N/A</v>
      </c>
      <c r="N67" s="135" t="e">
        <f>NA()</f>
        <v>#N/A</v>
      </c>
      <c r="O67" s="135">
        <f>IF(ISNUMBER('将来負担比率（分子）の構造'!M$52), IF('将来負担比率（分子）の構造'!M$52 &lt; 0, 0, '将来負担比率（分子）の構造'!M$52), NA())</f>
        <v>854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2017-03-02T09:50:42Z</cp:lastPrinted>
  <dcterms:created xsi:type="dcterms:W3CDTF">2017-02-15T21:26:20Z</dcterms:created>
  <dcterms:modified xsi:type="dcterms:W3CDTF">2017-05-19T12:13:22Z</dcterms:modified>
  <cp:category/>
</cp:coreProperties>
</file>