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8820" activeTab="4"/>
  </bookViews>
  <sheets>
    <sheet name="SSDSE-C-2023" sheetId="1" r:id="rId1"/>
    <sheet name="棒グラフ" sheetId="8" r:id="rId2"/>
    <sheet name="ヒストグラム" sheetId="4" r:id="rId3"/>
    <sheet name="箱ひげ図" sheetId="7" r:id="rId4"/>
    <sheet name="散布図" sheetId="6" r:id="rId5"/>
  </sheets>
  <definedNames>
    <definedName name="_xlchart.v1.0" hidden="1">ヒストグラム!$C$4:$C$50</definedName>
    <definedName name="_xlchart.v1.1" hidden="1">ヒストグラム!$D$2</definedName>
    <definedName name="_xlchart.v1.2" hidden="1">ヒストグラム!$D$4:$D$50</definedName>
    <definedName name="_xlnm.Print_Area" localSheetId="2">ヒストグラム!$F$2:$O$25</definedName>
    <definedName name="_xlnm.Print_Area" localSheetId="4">散布図!$H$1:$S$25</definedName>
    <definedName name="_xlnm.Print_Area" localSheetId="3">箱ひげ図!$L$1:$V$20</definedName>
    <definedName name="_xlnm.Print_Area" localSheetId="1">棒グラフ!$F$2:$O$25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" i="8" l="1"/>
  <c r="X24" i="8"/>
  <c r="X23" i="8"/>
  <c r="X26" i="8"/>
  <c r="X25" i="8"/>
  <c r="W22" i="8"/>
  <c r="G3" i="8"/>
  <c r="T2" i="8"/>
  <c r="W3" i="8" s="1"/>
  <c r="T3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G22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A1" i="8"/>
  <c r="E27" i="8" l="1"/>
  <c r="E39" i="8"/>
  <c r="E40" i="8"/>
  <c r="E6" i="8"/>
  <c r="E18" i="8"/>
  <c r="E29" i="8"/>
  <c r="E41" i="8"/>
  <c r="E28" i="8"/>
  <c r="E7" i="8"/>
  <c r="E19" i="8"/>
  <c r="E30" i="8"/>
  <c r="E42" i="8"/>
  <c r="E17" i="8"/>
  <c r="E8" i="8"/>
  <c r="E20" i="8"/>
  <c r="E31" i="8"/>
  <c r="E43" i="8"/>
  <c r="E9" i="8"/>
  <c r="E21" i="8"/>
  <c r="E32" i="8"/>
  <c r="E44" i="8"/>
  <c r="E5" i="8"/>
  <c r="E10" i="8"/>
  <c r="E22" i="8"/>
  <c r="E33" i="8"/>
  <c r="E45" i="8"/>
  <c r="E11" i="8"/>
  <c r="E34" i="8"/>
  <c r="E46" i="8"/>
  <c r="E16" i="8"/>
  <c r="E12" i="8"/>
  <c r="E35" i="8"/>
  <c r="E47" i="8"/>
  <c r="E4" i="8"/>
  <c r="E13" i="8"/>
  <c r="E24" i="8"/>
  <c r="E36" i="8"/>
  <c r="E48" i="8"/>
  <c r="E14" i="8"/>
  <c r="E25" i="8"/>
  <c r="E37" i="8"/>
  <c r="E49" i="8"/>
  <c r="E15" i="8"/>
  <c r="E26" i="8"/>
  <c r="E38" i="8"/>
  <c r="E50" i="8"/>
  <c r="E23" i="8"/>
  <c r="H23" i="8"/>
  <c r="H24" i="8"/>
  <c r="H25" i="8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FB52" i="1"/>
  <c r="FC52" i="1"/>
  <c r="FD52" i="1"/>
  <c r="FE52" i="1"/>
  <c r="FF52" i="1"/>
  <c r="FG52" i="1"/>
  <c r="FH52" i="1"/>
  <c r="FI52" i="1"/>
  <c r="FJ52" i="1"/>
  <c r="FK52" i="1"/>
  <c r="FL52" i="1"/>
  <c r="FM52" i="1"/>
  <c r="FN52" i="1"/>
  <c r="FO52" i="1"/>
  <c r="FP52" i="1"/>
  <c r="FQ52" i="1"/>
  <c r="FR52" i="1"/>
  <c r="FS52" i="1"/>
  <c r="FT52" i="1"/>
  <c r="FU52" i="1"/>
  <c r="FV52" i="1"/>
  <c r="FW52" i="1"/>
  <c r="FX52" i="1"/>
  <c r="FY52" i="1"/>
  <c r="FZ52" i="1"/>
  <c r="GA52" i="1"/>
  <c r="GB52" i="1"/>
  <c r="GC52" i="1"/>
  <c r="GD52" i="1"/>
  <c r="GE52" i="1"/>
  <c r="GF52" i="1"/>
  <c r="GG52" i="1"/>
  <c r="GH52" i="1"/>
  <c r="GI52" i="1"/>
  <c r="GJ52" i="1"/>
  <c r="GK52" i="1"/>
  <c r="GL52" i="1"/>
  <c r="GM52" i="1"/>
  <c r="GN52" i="1"/>
  <c r="GO52" i="1"/>
  <c r="GP52" i="1"/>
  <c r="GQ52" i="1"/>
  <c r="GR52" i="1"/>
  <c r="GS52" i="1"/>
  <c r="GT52" i="1"/>
  <c r="GU52" i="1"/>
  <c r="GV52" i="1"/>
  <c r="GW52" i="1"/>
  <c r="GX52" i="1"/>
  <c r="GY52" i="1"/>
  <c r="GZ52" i="1"/>
  <c r="HA52" i="1"/>
  <c r="HB52" i="1"/>
  <c r="HC52" i="1"/>
  <c r="HD52" i="1"/>
  <c r="HE52" i="1"/>
  <c r="HF52" i="1"/>
  <c r="HG52" i="1"/>
  <c r="HH52" i="1"/>
  <c r="HI52" i="1"/>
  <c r="HJ52" i="1"/>
  <c r="HK52" i="1"/>
  <c r="HL52" i="1"/>
  <c r="HM52" i="1"/>
  <c r="HN52" i="1"/>
  <c r="HO52" i="1"/>
  <c r="HP52" i="1"/>
  <c r="HQ52" i="1"/>
  <c r="HR52" i="1"/>
  <c r="HS52" i="1"/>
  <c r="HT52" i="1"/>
  <c r="HU52" i="1"/>
  <c r="G52" i="1"/>
  <c r="F52" i="1"/>
  <c r="D52" i="1"/>
  <c r="E52" i="1"/>
  <c r="R7" i="8" l="1"/>
  <c r="R10" i="8"/>
  <c r="R13" i="8"/>
  <c r="R16" i="8"/>
  <c r="R19" i="8"/>
  <c r="R22" i="8"/>
  <c r="R25" i="8"/>
  <c r="R28" i="8"/>
  <c r="R31" i="8"/>
  <c r="R34" i="8"/>
  <c r="R37" i="8"/>
  <c r="R40" i="8"/>
  <c r="R43" i="8"/>
  <c r="R46" i="8"/>
  <c r="R49" i="8"/>
  <c r="S49" i="8"/>
  <c r="T8" i="8"/>
  <c r="T23" i="8"/>
  <c r="T38" i="8"/>
  <c r="T50" i="8"/>
  <c r="S7" i="8"/>
  <c r="S10" i="8"/>
  <c r="S13" i="8"/>
  <c r="S16" i="8"/>
  <c r="S19" i="8"/>
  <c r="S22" i="8"/>
  <c r="S25" i="8"/>
  <c r="S28" i="8"/>
  <c r="S31" i="8"/>
  <c r="S34" i="8"/>
  <c r="S37" i="8"/>
  <c r="S40" i="8"/>
  <c r="S43" i="8"/>
  <c r="S46" i="8"/>
  <c r="T29" i="8"/>
  <c r="T21" i="8"/>
  <c r="T4" i="8"/>
  <c r="Q10" i="8"/>
  <c r="Q19" i="8"/>
  <c r="Q28" i="8"/>
  <c r="Q40" i="8"/>
  <c r="T7" i="8"/>
  <c r="T10" i="8"/>
  <c r="T13" i="8"/>
  <c r="T16" i="8"/>
  <c r="T19" i="8"/>
  <c r="T22" i="8"/>
  <c r="T25" i="8"/>
  <c r="T28" i="8"/>
  <c r="T31" i="8"/>
  <c r="T34" i="8"/>
  <c r="T37" i="8"/>
  <c r="T40" i="8"/>
  <c r="T43" i="8"/>
  <c r="T46" i="8"/>
  <c r="T49" i="8"/>
  <c r="T11" i="8"/>
  <c r="T35" i="8"/>
  <c r="T47" i="8"/>
  <c r="T30" i="8"/>
  <c r="T48" i="8"/>
  <c r="Q7" i="8"/>
  <c r="Q13" i="8"/>
  <c r="Q16" i="8"/>
  <c r="Q22" i="8"/>
  <c r="Q31" i="8"/>
  <c r="Q37" i="8"/>
  <c r="Q43" i="8"/>
  <c r="Q5" i="8"/>
  <c r="Q8" i="8"/>
  <c r="Q11" i="8"/>
  <c r="Q14" i="8"/>
  <c r="Q17" i="8"/>
  <c r="Q20" i="8"/>
  <c r="Q23" i="8"/>
  <c r="Q26" i="8"/>
  <c r="Q29" i="8"/>
  <c r="Q32" i="8"/>
  <c r="Q35" i="8"/>
  <c r="Q38" i="8"/>
  <c r="Q41" i="8"/>
  <c r="Q44" i="8"/>
  <c r="Q47" i="8"/>
  <c r="Q50" i="8"/>
  <c r="T14" i="8"/>
  <c r="T41" i="8"/>
  <c r="T9" i="8"/>
  <c r="T18" i="8"/>
  <c r="T27" i="8"/>
  <c r="T39" i="8"/>
  <c r="R5" i="8"/>
  <c r="R8" i="8"/>
  <c r="R11" i="8"/>
  <c r="R14" i="8"/>
  <c r="R17" i="8"/>
  <c r="R20" i="8"/>
  <c r="R23" i="8"/>
  <c r="R26" i="8"/>
  <c r="R29" i="8"/>
  <c r="R32" i="8"/>
  <c r="R35" i="8"/>
  <c r="R38" i="8"/>
  <c r="R41" i="8"/>
  <c r="R44" i="8"/>
  <c r="R47" i="8"/>
  <c r="R50" i="8"/>
  <c r="T32" i="8"/>
  <c r="T6" i="8"/>
  <c r="T15" i="8"/>
  <c r="T24" i="8"/>
  <c r="T36" i="8"/>
  <c r="T45" i="8"/>
  <c r="Q34" i="8"/>
  <c r="Q46" i="8"/>
  <c r="S5" i="8"/>
  <c r="S8" i="8"/>
  <c r="S11" i="8"/>
  <c r="S14" i="8"/>
  <c r="S17" i="8"/>
  <c r="S20" i="8"/>
  <c r="S23" i="8"/>
  <c r="S26" i="8"/>
  <c r="S29" i="8"/>
  <c r="S32" i="8"/>
  <c r="S35" i="8"/>
  <c r="S38" i="8"/>
  <c r="S41" i="8"/>
  <c r="S44" i="8"/>
  <c r="S47" i="8"/>
  <c r="S50" i="8"/>
  <c r="T5" i="8"/>
  <c r="T17" i="8"/>
  <c r="T20" i="8"/>
  <c r="T26" i="8"/>
  <c r="T44" i="8"/>
  <c r="Q25" i="8"/>
  <c r="Q49" i="8"/>
  <c r="Q6" i="8"/>
  <c r="Q9" i="8"/>
  <c r="Q12" i="8"/>
  <c r="Q15" i="8"/>
  <c r="Q18" i="8"/>
  <c r="Q21" i="8"/>
  <c r="Q24" i="8"/>
  <c r="Q27" i="8"/>
  <c r="Q30" i="8"/>
  <c r="Q33" i="8"/>
  <c r="Q36" i="8"/>
  <c r="Q39" i="8"/>
  <c r="Q42" i="8"/>
  <c r="Q45" i="8"/>
  <c r="Q48" i="8"/>
  <c r="Q4" i="8"/>
  <c r="R6" i="8"/>
  <c r="R9" i="8"/>
  <c r="R12" i="8"/>
  <c r="R15" i="8"/>
  <c r="R18" i="8"/>
  <c r="R21" i="8"/>
  <c r="R24" i="8"/>
  <c r="R27" i="8"/>
  <c r="R30" i="8"/>
  <c r="R33" i="8"/>
  <c r="R36" i="8"/>
  <c r="R39" i="8"/>
  <c r="R42" i="8"/>
  <c r="R45" i="8"/>
  <c r="R48" i="8"/>
  <c r="R4" i="8"/>
  <c r="S6" i="8"/>
  <c r="S9" i="8"/>
  <c r="S12" i="8"/>
  <c r="S15" i="8"/>
  <c r="S18" i="8"/>
  <c r="S21" i="8"/>
  <c r="S24" i="8"/>
  <c r="S27" i="8"/>
  <c r="S30" i="8"/>
  <c r="S33" i="8"/>
  <c r="S36" i="8"/>
  <c r="S39" i="8"/>
  <c r="S42" i="8"/>
  <c r="S45" i="8"/>
  <c r="S48" i="8"/>
  <c r="S4" i="8"/>
  <c r="T12" i="8"/>
  <c r="T33" i="8"/>
  <c r="T42" i="8"/>
  <c r="I26" i="8"/>
  <c r="H26" i="8"/>
  <c r="A1" i="6"/>
  <c r="A1" i="7"/>
  <c r="A1" i="4"/>
  <c r="G3" i="4" l="1"/>
  <c r="M1" i="7"/>
  <c r="G22" i="4" l="1"/>
  <c r="I1" i="6" l="1"/>
  <c r="H5" i="7" l="1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4" i="7"/>
  <c r="H3" i="7"/>
  <c r="H53" i="7"/>
  <c r="H60" i="7" s="1"/>
  <c r="I50" i="7"/>
  <c r="G50" i="7"/>
  <c r="F50" i="7"/>
  <c r="E50" i="7"/>
  <c r="D50" i="7"/>
  <c r="I49" i="7"/>
  <c r="G49" i="7"/>
  <c r="F49" i="7"/>
  <c r="E49" i="7"/>
  <c r="D49" i="7"/>
  <c r="I48" i="7"/>
  <c r="G48" i="7"/>
  <c r="F48" i="7"/>
  <c r="E48" i="7"/>
  <c r="D48" i="7"/>
  <c r="I47" i="7"/>
  <c r="G47" i="7"/>
  <c r="F47" i="7"/>
  <c r="E47" i="7"/>
  <c r="D47" i="7"/>
  <c r="I46" i="7"/>
  <c r="G46" i="7"/>
  <c r="F46" i="7"/>
  <c r="E46" i="7"/>
  <c r="D46" i="7"/>
  <c r="I45" i="7"/>
  <c r="G45" i="7"/>
  <c r="F45" i="7"/>
  <c r="E45" i="7"/>
  <c r="D45" i="7"/>
  <c r="I44" i="7"/>
  <c r="G44" i="7"/>
  <c r="F44" i="7"/>
  <c r="E44" i="7"/>
  <c r="D44" i="7"/>
  <c r="I43" i="7"/>
  <c r="G43" i="7"/>
  <c r="F43" i="7"/>
  <c r="E43" i="7"/>
  <c r="D43" i="7"/>
  <c r="I42" i="7"/>
  <c r="G42" i="7"/>
  <c r="F42" i="7"/>
  <c r="E42" i="7"/>
  <c r="D42" i="7"/>
  <c r="I41" i="7"/>
  <c r="G41" i="7"/>
  <c r="F41" i="7"/>
  <c r="E41" i="7"/>
  <c r="D41" i="7"/>
  <c r="I40" i="7"/>
  <c r="G40" i="7"/>
  <c r="F40" i="7"/>
  <c r="E40" i="7"/>
  <c r="D40" i="7"/>
  <c r="I39" i="7"/>
  <c r="G39" i="7"/>
  <c r="F39" i="7"/>
  <c r="E39" i="7"/>
  <c r="D39" i="7"/>
  <c r="I38" i="7"/>
  <c r="G38" i="7"/>
  <c r="F38" i="7"/>
  <c r="E38" i="7"/>
  <c r="D38" i="7"/>
  <c r="I37" i="7"/>
  <c r="G37" i="7"/>
  <c r="F37" i="7"/>
  <c r="E37" i="7"/>
  <c r="D37" i="7"/>
  <c r="I36" i="7"/>
  <c r="G36" i="7"/>
  <c r="F36" i="7"/>
  <c r="E36" i="7"/>
  <c r="D36" i="7"/>
  <c r="I35" i="7"/>
  <c r="G35" i="7"/>
  <c r="F35" i="7"/>
  <c r="E35" i="7"/>
  <c r="D35" i="7"/>
  <c r="I34" i="7"/>
  <c r="G34" i="7"/>
  <c r="F34" i="7"/>
  <c r="E34" i="7"/>
  <c r="D34" i="7"/>
  <c r="I33" i="7"/>
  <c r="G33" i="7"/>
  <c r="F33" i="7"/>
  <c r="E33" i="7"/>
  <c r="D33" i="7"/>
  <c r="I32" i="7"/>
  <c r="G32" i="7"/>
  <c r="F32" i="7"/>
  <c r="E32" i="7"/>
  <c r="D32" i="7"/>
  <c r="I31" i="7"/>
  <c r="G31" i="7"/>
  <c r="F31" i="7"/>
  <c r="E31" i="7"/>
  <c r="D31" i="7"/>
  <c r="I30" i="7"/>
  <c r="G30" i="7"/>
  <c r="F30" i="7"/>
  <c r="E30" i="7"/>
  <c r="D30" i="7"/>
  <c r="I29" i="7"/>
  <c r="G29" i="7"/>
  <c r="F29" i="7"/>
  <c r="E29" i="7"/>
  <c r="D29" i="7"/>
  <c r="I28" i="7"/>
  <c r="G28" i="7"/>
  <c r="F28" i="7"/>
  <c r="E28" i="7"/>
  <c r="D28" i="7"/>
  <c r="I27" i="7"/>
  <c r="G27" i="7"/>
  <c r="F27" i="7"/>
  <c r="E27" i="7"/>
  <c r="D27" i="7"/>
  <c r="I26" i="7"/>
  <c r="G26" i="7"/>
  <c r="F26" i="7"/>
  <c r="E26" i="7"/>
  <c r="D26" i="7"/>
  <c r="I25" i="7"/>
  <c r="G25" i="7"/>
  <c r="F25" i="7"/>
  <c r="E25" i="7"/>
  <c r="D25" i="7"/>
  <c r="I24" i="7"/>
  <c r="G24" i="7"/>
  <c r="F24" i="7"/>
  <c r="E24" i="7"/>
  <c r="D24" i="7"/>
  <c r="I23" i="7"/>
  <c r="G23" i="7"/>
  <c r="F23" i="7"/>
  <c r="E23" i="7"/>
  <c r="D23" i="7"/>
  <c r="I22" i="7"/>
  <c r="G22" i="7"/>
  <c r="F22" i="7"/>
  <c r="E22" i="7"/>
  <c r="D22" i="7"/>
  <c r="I21" i="7"/>
  <c r="G21" i="7"/>
  <c r="F21" i="7"/>
  <c r="E21" i="7"/>
  <c r="D21" i="7"/>
  <c r="I20" i="7"/>
  <c r="G20" i="7"/>
  <c r="F20" i="7"/>
  <c r="E20" i="7"/>
  <c r="D20" i="7"/>
  <c r="I19" i="7"/>
  <c r="G19" i="7"/>
  <c r="F19" i="7"/>
  <c r="E19" i="7"/>
  <c r="D19" i="7"/>
  <c r="I18" i="7"/>
  <c r="G18" i="7"/>
  <c r="F18" i="7"/>
  <c r="E18" i="7"/>
  <c r="D18" i="7"/>
  <c r="I53" i="7"/>
  <c r="I60" i="7" s="1"/>
  <c r="G53" i="7"/>
  <c r="G60" i="7" s="1"/>
  <c r="F53" i="7"/>
  <c r="F60" i="7" s="1"/>
  <c r="E53" i="7"/>
  <c r="E60" i="7" s="1"/>
  <c r="D53" i="7"/>
  <c r="D60" i="7" s="1"/>
  <c r="I17" i="7"/>
  <c r="G17" i="7"/>
  <c r="F17" i="7"/>
  <c r="E17" i="7"/>
  <c r="D17" i="7"/>
  <c r="I16" i="7"/>
  <c r="G16" i="7"/>
  <c r="F16" i="7"/>
  <c r="E16" i="7"/>
  <c r="D16" i="7"/>
  <c r="I15" i="7"/>
  <c r="G15" i="7"/>
  <c r="F15" i="7"/>
  <c r="E15" i="7"/>
  <c r="D15" i="7"/>
  <c r="I14" i="7"/>
  <c r="G14" i="7"/>
  <c r="F14" i="7"/>
  <c r="E14" i="7"/>
  <c r="D14" i="7"/>
  <c r="I13" i="7"/>
  <c r="G13" i="7"/>
  <c r="F13" i="7"/>
  <c r="E13" i="7"/>
  <c r="D13" i="7"/>
  <c r="I12" i="7"/>
  <c r="G12" i="7"/>
  <c r="F12" i="7"/>
  <c r="E12" i="7"/>
  <c r="D12" i="7"/>
  <c r="I11" i="7"/>
  <c r="G11" i="7"/>
  <c r="F11" i="7"/>
  <c r="E11" i="7"/>
  <c r="D11" i="7"/>
  <c r="I10" i="7"/>
  <c r="G10" i="7"/>
  <c r="F10" i="7"/>
  <c r="E10" i="7"/>
  <c r="D10" i="7"/>
  <c r="I9" i="7"/>
  <c r="G9" i="7"/>
  <c r="F9" i="7"/>
  <c r="E9" i="7"/>
  <c r="D9" i="7"/>
  <c r="I8" i="7"/>
  <c r="G8" i="7"/>
  <c r="F8" i="7"/>
  <c r="E8" i="7"/>
  <c r="D8" i="7"/>
  <c r="I7" i="7"/>
  <c r="G7" i="7"/>
  <c r="F7" i="7"/>
  <c r="E7" i="7"/>
  <c r="D7" i="7"/>
  <c r="I6" i="7"/>
  <c r="G6" i="7"/>
  <c r="F6" i="7"/>
  <c r="E6" i="7"/>
  <c r="D6" i="7"/>
  <c r="I5" i="7"/>
  <c r="G5" i="7"/>
  <c r="F5" i="7"/>
  <c r="E5" i="7"/>
  <c r="D5" i="7"/>
  <c r="I4" i="7"/>
  <c r="G4" i="7"/>
  <c r="F4" i="7"/>
  <c r="E4" i="7"/>
  <c r="D4" i="7"/>
  <c r="I3" i="7"/>
  <c r="G3" i="7"/>
  <c r="F3" i="7"/>
  <c r="E3" i="7"/>
  <c r="D3" i="7"/>
  <c r="D4" i="6"/>
  <c r="D3" i="6"/>
  <c r="E5" i="6"/>
  <c r="E4" i="6"/>
  <c r="I54" i="7" l="1"/>
  <c r="I55" i="7"/>
  <c r="I61" i="7" s="1"/>
  <c r="I56" i="7"/>
  <c r="I57" i="7"/>
  <c r="I58" i="7"/>
  <c r="H54" i="7"/>
  <c r="H56" i="7"/>
  <c r="H55" i="7"/>
  <c r="H57" i="7"/>
  <c r="H58" i="7"/>
  <c r="G54" i="7"/>
  <c r="G57" i="7"/>
  <c r="G64" i="7" s="1"/>
  <c r="G56" i="7"/>
  <c r="G55" i="7"/>
  <c r="G58" i="7"/>
  <c r="F54" i="7"/>
  <c r="F55" i="7"/>
  <c r="F62" i="7" s="1"/>
  <c r="F56" i="7"/>
  <c r="F57" i="7"/>
  <c r="F64" i="7" s="1"/>
  <c r="F58" i="7"/>
  <c r="E54" i="7"/>
  <c r="E55" i="7"/>
  <c r="E58" i="7"/>
  <c r="E56" i="7"/>
  <c r="E57" i="7"/>
  <c r="D58" i="7"/>
  <c r="D54" i="7"/>
  <c r="D57" i="7"/>
  <c r="D56" i="7"/>
  <c r="D55" i="7"/>
  <c r="G65" i="7" l="1"/>
  <c r="H61" i="7"/>
  <c r="G63" i="7"/>
  <c r="F65" i="7"/>
  <c r="D62" i="7"/>
  <c r="I62" i="7"/>
  <c r="H62" i="7"/>
  <c r="G62" i="7"/>
  <c r="F63" i="7"/>
  <c r="H64" i="7"/>
  <c r="H65" i="7"/>
  <c r="H63" i="7"/>
  <c r="I64" i="7"/>
  <c r="I65" i="7"/>
  <c r="I63" i="7"/>
  <c r="G61" i="7"/>
  <c r="F61" i="7"/>
  <c r="E64" i="7"/>
  <c r="E65" i="7"/>
  <c r="E63" i="7"/>
  <c r="E62" i="7"/>
  <c r="E61" i="7"/>
  <c r="D61" i="7"/>
  <c r="D65" i="7"/>
  <c r="D64" i="7"/>
  <c r="D63" i="7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D5" i="6"/>
  <c r="E3" i="6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3" i="4"/>
  <c r="D4" i="4"/>
  <c r="E44" i="4" l="1"/>
  <c r="E4" i="4"/>
  <c r="H25" i="4"/>
  <c r="E40" i="4"/>
  <c r="E28" i="4"/>
  <c r="E16" i="4"/>
  <c r="E29" i="4"/>
  <c r="E39" i="4"/>
  <c r="E27" i="4"/>
  <c r="E15" i="4"/>
  <c r="E8" i="4"/>
  <c r="E31" i="4"/>
  <c r="E30" i="4"/>
  <c r="E6" i="4"/>
  <c r="E17" i="4"/>
  <c r="E38" i="4"/>
  <c r="E26" i="4"/>
  <c r="E14" i="4"/>
  <c r="E20" i="4"/>
  <c r="E19" i="4"/>
  <c r="E42" i="4"/>
  <c r="E49" i="4"/>
  <c r="E5" i="4"/>
  <c r="E37" i="4"/>
  <c r="E48" i="4"/>
  <c r="E36" i="4"/>
  <c r="E24" i="4"/>
  <c r="E12" i="4"/>
  <c r="E32" i="4"/>
  <c r="E7" i="4"/>
  <c r="E18" i="4"/>
  <c r="E41" i="4"/>
  <c r="E25" i="4"/>
  <c r="E47" i="4"/>
  <c r="E35" i="4"/>
  <c r="E23" i="4"/>
  <c r="E11" i="4"/>
  <c r="E50" i="4"/>
  <c r="E13" i="4"/>
  <c r="E46" i="4"/>
  <c r="E34" i="4"/>
  <c r="E22" i="4"/>
  <c r="E10" i="4"/>
  <c r="E43" i="4"/>
  <c r="E45" i="4"/>
  <c r="E33" i="4"/>
  <c r="E21" i="4"/>
  <c r="E9" i="4"/>
  <c r="H24" i="4"/>
  <c r="H23" i="4"/>
  <c r="J22" i="6"/>
  <c r="M23" i="6"/>
  <c r="M25" i="6"/>
  <c r="M24" i="6"/>
  <c r="H26" i="4" l="1"/>
  <c r="I26" i="4"/>
  <c r="M22" i="6"/>
</calcChain>
</file>

<file path=xl/comments1.xml><?xml version="1.0" encoding="utf-8"?>
<comments xmlns="http://schemas.openxmlformats.org/spreadsheetml/2006/main">
  <authors>
    <author>作成者</author>
  </authors>
  <commentLis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リストから任意の品目を選んでください。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リストから任意の品目を選んでください。</t>
        </r>
      </text>
    </comment>
    <comment ref="J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黒棒は、食料（合計）のおおよその平均値です。
品目を変えるごとに横軸及び平均値（黒棒）を調整し、平均値を確認しましょう。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I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黄色のセルは、リストから任意の品目を選んでください。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黄色のセルは、リストから任意の品目を選んでください。</t>
        </r>
      </text>
    </comment>
  </commentList>
</comments>
</file>

<file path=xl/sharedStrings.xml><?xml version="1.0" encoding="utf-8"?>
<sst xmlns="http://schemas.openxmlformats.org/spreadsheetml/2006/main" count="1234" uniqueCount="671">
  <si>
    <t>LA03</t>
    <phoneticPr fontId="4"/>
  </si>
  <si>
    <t>LB00</t>
    <phoneticPr fontId="4"/>
  </si>
  <si>
    <t>LB01</t>
    <phoneticPr fontId="4"/>
  </si>
  <si>
    <t>LB011001</t>
  </si>
  <si>
    <t>LB012001</t>
  </si>
  <si>
    <t>LB012002</t>
  </si>
  <si>
    <t>LB013001</t>
  </si>
  <si>
    <t>LB013002</t>
  </si>
  <si>
    <t>LB013003</t>
  </si>
  <si>
    <t>LB013004</t>
  </si>
  <si>
    <t>LB013005</t>
  </si>
  <si>
    <t>LB013006</t>
  </si>
  <si>
    <t>LB013007</t>
  </si>
  <si>
    <t>LB014001</t>
  </si>
  <si>
    <t>LB014002</t>
  </si>
  <si>
    <t>LB014003</t>
  </si>
  <si>
    <t>LB02</t>
    <phoneticPr fontId="4"/>
  </si>
  <si>
    <t>LB021101</t>
  </si>
  <si>
    <t>LB021102</t>
  </si>
  <si>
    <t>LB021103</t>
  </si>
  <si>
    <t>LB021104</t>
  </si>
  <si>
    <t>LB021105</t>
  </si>
  <si>
    <t>LB021106</t>
  </si>
  <si>
    <t>LB021107</t>
  </si>
  <si>
    <t>LB021108</t>
  </si>
  <si>
    <t>LB021109</t>
  </si>
  <si>
    <t>LB021110</t>
  </si>
  <si>
    <t>LB021111</t>
  </si>
  <si>
    <t>LB021112</t>
  </si>
  <si>
    <t>LB021113</t>
  </si>
  <si>
    <t>LB021114</t>
  </si>
  <si>
    <t>LB021115</t>
  </si>
  <si>
    <t>LB021116</t>
  </si>
  <si>
    <t>LB021201</t>
  </si>
  <si>
    <t>LB021202</t>
  </si>
  <si>
    <t>LB021203</t>
  </si>
  <si>
    <t>LB021204</t>
  </si>
  <si>
    <t>LB021205</t>
  </si>
  <si>
    <t>LB022001</t>
  </si>
  <si>
    <t>LB022002</t>
  </si>
  <si>
    <t>LB022003</t>
  </si>
  <si>
    <t>LB022004</t>
  </si>
  <si>
    <t>LB022006</t>
  </si>
  <si>
    <t>LB023001</t>
  </si>
  <si>
    <t>LB023002</t>
  </si>
  <si>
    <t>LB023003</t>
  </si>
  <si>
    <t>LB023004</t>
  </si>
  <si>
    <t>LB024001</t>
  </si>
  <si>
    <t>LB024002</t>
  </si>
  <si>
    <t>LB024003</t>
  </si>
  <si>
    <t>LB024004</t>
  </si>
  <si>
    <t>LB024005</t>
  </si>
  <si>
    <t>LB03</t>
    <phoneticPr fontId="4"/>
  </si>
  <si>
    <t>LB031001</t>
  </si>
  <si>
    <t>LB031002</t>
  </si>
  <si>
    <t>LB031003</t>
  </si>
  <si>
    <t>LB031004</t>
  </si>
  <si>
    <t>LB031005</t>
  </si>
  <si>
    <t>LB032001</t>
  </si>
  <si>
    <t>LB032002</t>
  </si>
  <si>
    <t>LB032003</t>
  </si>
  <si>
    <t>LB032004</t>
  </si>
  <si>
    <t>LB04</t>
    <phoneticPr fontId="4"/>
  </si>
  <si>
    <t>LB041001</t>
  </si>
  <si>
    <t>LB042001</t>
  </si>
  <si>
    <t>LB042002</t>
  </si>
  <si>
    <t>LB042003</t>
  </si>
  <si>
    <t>LB042004</t>
  </si>
  <si>
    <t>LB042005</t>
  </si>
  <si>
    <t>LB043001</t>
  </si>
  <si>
    <t>LB05</t>
    <phoneticPr fontId="4"/>
  </si>
  <si>
    <t>LB051101</t>
  </si>
  <si>
    <t>LB051102</t>
  </si>
  <si>
    <t>LB051103</t>
  </si>
  <si>
    <t>LB051104</t>
  </si>
  <si>
    <t>LB051105</t>
  </si>
  <si>
    <t>LB051106</t>
  </si>
  <si>
    <t>LB051107</t>
  </si>
  <si>
    <t>LB051108</t>
  </si>
  <si>
    <t>LB051201</t>
  </si>
  <si>
    <t>LB051202</t>
  </si>
  <si>
    <t>LB051203</t>
  </si>
  <si>
    <t>LB051204</t>
  </si>
  <si>
    <t>LB051205</t>
  </si>
  <si>
    <t>LB051206</t>
  </si>
  <si>
    <t>LB051207</t>
  </si>
  <si>
    <t>LB051208</t>
  </si>
  <si>
    <t>LB051209</t>
  </si>
  <si>
    <t>LB051210</t>
  </si>
  <si>
    <t>LB051301</t>
  </si>
  <si>
    <t>LB051302</t>
  </si>
  <si>
    <t>LB051303</t>
  </si>
  <si>
    <t>LB051304</t>
  </si>
  <si>
    <t>LB051305</t>
  </si>
  <si>
    <t>LB051306</t>
  </si>
  <si>
    <t>LB051307</t>
  </si>
  <si>
    <t>LB051308</t>
  </si>
  <si>
    <t>LB051309</t>
  </si>
  <si>
    <t>LB051310</t>
  </si>
  <si>
    <t>LB051311</t>
  </si>
  <si>
    <t>LB052001</t>
  </si>
  <si>
    <t>LB052002</t>
  </si>
  <si>
    <t>LB052003</t>
  </si>
  <si>
    <t>LB052004</t>
  </si>
  <si>
    <t>LB052005</t>
  </si>
  <si>
    <t>LB052006</t>
  </si>
  <si>
    <t>LB053001</t>
  </si>
  <si>
    <t>LB053002</t>
  </si>
  <si>
    <t>LB053003</t>
  </si>
  <si>
    <t>LB053004</t>
  </si>
  <si>
    <t>LB054001</t>
  </si>
  <si>
    <t>LB054002</t>
  </si>
  <si>
    <t>LB054003</t>
  </si>
  <si>
    <t>LB054004</t>
  </si>
  <si>
    <t>LB054005</t>
  </si>
  <si>
    <t>LB054006</t>
  </si>
  <si>
    <t>LB054007</t>
  </si>
  <si>
    <t>LB054008</t>
  </si>
  <si>
    <t>LB06</t>
    <phoneticPr fontId="4"/>
  </si>
  <si>
    <t>LB061001</t>
  </si>
  <si>
    <t>LB061002</t>
  </si>
  <si>
    <t>LB061004</t>
  </si>
  <si>
    <t>LB061005</t>
  </si>
  <si>
    <t>LB061006</t>
  </si>
  <si>
    <t>LB061007</t>
  </si>
  <si>
    <t>LB061008</t>
  </si>
  <si>
    <t>LB061009</t>
  </si>
  <si>
    <t>LB061010</t>
  </si>
  <si>
    <t>LB061011</t>
  </si>
  <si>
    <t>LB061012</t>
  </si>
  <si>
    <t>LB061013</t>
  </si>
  <si>
    <t>LB061014</t>
  </si>
  <si>
    <t>LB061015</t>
  </si>
  <si>
    <t>LB062001</t>
  </si>
  <si>
    <t>LB07</t>
    <phoneticPr fontId="4"/>
  </si>
  <si>
    <t>LB071001</t>
  </si>
  <si>
    <t>LB071002</t>
  </si>
  <si>
    <t>LB072001</t>
  </si>
  <si>
    <t>LB072002</t>
  </si>
  <si>
    <t>LB072003</t>
  </si>
  <si>
    <t>LB072004</t>
  </si>
  <si>
    <t>LB072005</t>
  </si>
  <si>
    <t>LB072006</t>
  </si>
  <si>
    <t>LB072007</t>
  </si>
  <si>
    <t>LB072008</t>
  </si>
  <si>
    <t>LB072009</t>
  </si>
  <si>
    <t>LB072010</t>
  </si>
  <si>
    <t>LB072011</t>
  </si>
  <si>
    <t>LB072012</t>
  </si>
  <si>
    <t>LB072013</t>
  </si>
  <si>
    <t>LB072014</t>
  </si>
  <si>
    <t>LB072015</t>
  </si>
  <si>
    <t>LB072016</t>
  </si>
  <si>
    <t>LB08</t>
    <phoneticPr fontId="4"/>
  </si>
  <si>
    <t>LB080001</t>
  </si>
  <si>
    <t>LB080002</t>
  </si>
  <si>
    <t>LB080003</t>
  </si>
  <si>
    <t>LB080004</t>
  </si>
  <si>
    <t>LB080005</t>
  </si>
  <si>
    <t>LB080006</t>
  </si>
  <si>
    <t>LB080007</t>
  </si>
  <si>
    <t>LB080008</t>
  </si>
  <si>
    <t>LB080009</t>
  </si>
  <si>
    <t>LB080010</t>
  </si>
  <si>
    <t>LB080011</t>
  </si>
  <si>
    <t>LB080012</t>
  </si>
  <si>
    <t>LB080013</t>
  </si>
  <si>
    <t>LB080014</t>
  </si>
  <si>
    <t>LB080015</t>
  </si>
  <si>
    <t>LB080016</t>
  </si>
  <si>
    <t>LB09</t>
    <phoneticPr fontId="4"/>
  </si>
  <si>
    <t>LB091001</t>
  </si>
  <si>
    <t>LB091002</t>
  </si>
  <si>
    <t>LB091003</t>
  </si>
  <si>
    <t>LB091004</t>
  </si>
  <si>
    <t>LB091005</t>
  </si>
  <si>
    <t>LB092001</t>
  </si>
  <si>
    <t>LB092002</t>
  </si>
  <si>
    <t>LB092003</t>
  </si>
  <si>
    <t>LB092004</t>
  </si>
  <si>
    <t>LB092005</t>
  </si>
  <si>
    <t>LB092006</t>
  </si>
  <si>
    <t>LB092007</t>
  </si>
  <si>
    <t>LB092008</t>
  </si>
  <si>
    <t>LB092009</t>
  </si>
  <si>
    <t>LB092010</t>
  </si>
  <si>
    <t>LB092011</t>
  </si>
  <si>
    <t>LB092012</t>
  </si>
  <si>
    <t>LB10</t>
    <phoneticPr fontId="4"/>
  </si>
  <si>
    <t>LB101001</t>
  </si>
  <si>
    <t>LB101002</t>
  </si>
  <si>
    <t>LB101003</t>
  </si>
  <si>
    <t>LB101004</t>
  </si>
  <si>
    <t>LB102001</t>
  </si>
  <si>
    <t>LB102002</t>
  </si>
  <si>
    <t>LB102003</t>
  </si>
  <si>
    <t>LB103001</t>
  </si>
  <si>
    <t>LB103002</t>
  </si>
  <si>
    <t>LB103003</t>
  </si>
  <si>
    <t>LB103004</t>
  </si>
  <si>
    <t>LB103005</t>
  </si>
  <si>
    <t>LB103006</t>
  </si>
  <si>
    <t>LB103007</t>
  </si>
  <si>
    <t>LB11</t>
    <phoneticPr fontId="4"/>
  </si>
  <si>
    <t>LB110001</t>
  </si>
  <si>
    <t>LB110002</t>
  </si>
  <si>
    <t>LB110003</t>
  </si>
  <si>
    <t>LB110004</t>
  </si>
  <si>
    <t>LB110005</t>
  </si>
  <si>
    <t>LB110006</t>
  </si>
  <si>
    <t>LB110007</t>
  </si>
  <si>
    <t>LB110008</t>
  </si>
  <si>
    <t>LB12</t>
    <phoneticPr fontId="4"/>
  </si>
  <si>
    <t>LB121101</t>
  </si>
  <si>
    <t>LB121102</t>
  </si>
  <si>
    <t>LB121103</t>
  </si>
  <si>
    <t>LB121104</t>
  </si>
  <si>
    <t>LB121105</t>
  </si>
  <si>
    <t>LB121106</t>
  </si>
  <si>
    <t>LB121107</t>
  </si>
  <si>
    <t>LB121108</t>
  </si>
  <si>
    <t>LB121109</t>
  </si>
  <si>
    <t>LB121110</t>
  </si>
  <si>
    <t>LB121201</t>
  </si>
  <si>
    <t>LB121202</t>
  </si>
  <si>
    <t>LB122001</t>
  </si>
  <si>
    <t>地域コード</t>
  </si>
  <si>
    <t>都道府県</t>
  </si>
  <si>
    <t>市</t>
  </si>
  <si>
    <t>食料（合計）</t>
    <rPh sb="3" eb="5">
      <t>ゴウケイ</t>
    </rPh>
    <phoneticPr fontId="4"/>
  </si>
  <si>
    <t>米</t>
  </si>
  <si>
    <t>食パン</t>
  </si>
  <si>
    <t>他のパン</t>
  </si>
  <si>
    <t>生うどん・そば</t>
  </si>
  <si>
    <t>乾うどん・そば</t>
  </si>
  <si>
    <t>中華麺</t>
  </si>
  <si>
    <t>カップ麺</t>
  </si>
  <si>
    <t>即席麺</t>
  </si>
  <si>
    <t>他の麺類</t>
  </si>
  <si>
    <t>小麦粉</t>
  </si>
  <si>
    <t>もち</t>
  </si>
  <si>
    <t>他の穀類のその他</t>
  </si>
  <si>
    <t>まぐろ</t>
  </si>
  <si>
    <t>あじ</t>
  </si>
  <si>
    <t>いわし</t>
  </si>
  <si>
    <t>かつお</t>
  </si>
  <si>
    <t>かれい</t>
  </si>
  <si>
    <t>さけ</t>
  </si>
  <si>
    <t>さば</t>
  </si>
  <si>
    <t>さんま</t>
  </si>
  <si>
    <t>たい</t>
  </si>
  <si>
    <t>ぶり</t>
  </si>
  <si>
    <t>いか</t>
  </si>
  <si>
    <t>たこ</t>
  </si>
  <si>
    <t>えび</t>
  </si>
  <si>
    <t>かに</t>
  </si>
  <si>
    <t>他の鮮魚</t>
  </si>
  <si>
    <t>さしみ盛合わせ</t>
  </si>
  <si>
    <t>あさり</t>
  </si>
  <si>
    <t>しじみ</t>
  </si>
  <si>
    <t>ほたて貝</t>
  </si>
  <si>
    <t>他の貝</t>
  </si>
  <si>
    <t>塩さけ</t>
  </si>
  <si>
    <t>たらこ</t>
  </si>
  <si>
    <t>しらす干し</t>
  </si>
  <si>
    <t>干しあじ</t>
  </si>
  <si>
    <t>他の塩干魚介</t>
  </si>
  <si>
    <t>揚げかまぼこ</t>
  </si>
  <si>
    <t>ちくわ</t>
  </si>
  <si>
    <t>かまぼこ</t>
  </si>
  <si>
    <t>他の魚肉練製品</t>
  </si>
  <si>
    <t>かつお節・削り節</t>
  </si>
  <si>
    <t>魚介の漬物</t>
  </si>
  <si>
    <t>魚介のつくだ煮</t>
  </si>
  <si>
    <t>魚介の缶詰</t>
  </si>
  <si>
    <t>他の魚介加工品のその他</t>
  </si>
  <si>
    <t>牛肉</t>
  </si>
  <si>
    <t>豚肉</t>
  </si>
  <si>
    <t>鶏肉</t>
  </si>
  <si>
    <t>合いびき肉</t>
  </si>
  <si>
    <t>他の生鮮肉</t>
  </si>
  <si>
    <t>ハム</t>
  </si>
  <si>
    <t>ソーセージ</t>
  </si>
  <si>
    <t>ベーコン</t>
  </si>
  <si>
    <t>他の加工肉</t>
  </si>
  <si>
    <t>牛乳</t>
  </si>
  <si>
    <t>粉ミルク</t>
  </si>
  <si>
    <t>ヨーグルト</t>
  </si>
  <si>
    <t>バター</t>
  </si>
  <si>
    <t>チーズ</t>
  </si>
  <si>
    <t>他の乳製品</t>
  </si>
  <si>
    <t>卵</t>
  </si>
  <si>
    <t>キャベツ</t>
  </si>
  <si>
    <t>ほうれんそう</t>
  </si>
  <si>
    <t>はくさい</t>
  </si>
  <si>
    <t>ねぎ</t>
  </si>
  <si>
    <t>レタス</t>
  </si>
  <si>
    <t>ブロッコリー</t>
  </si>
  <si>
    <t>もやし</t>
  </si>
  <si>
    <t>他の葉茎菜</t>
  </si>
  <si>
    <t>さつまいも</t>
  </si>
  <si>
    <t>じゃがいも</t>
  </si>
  <si>
    <t>さといも</t>
  </si>
  <si>
    <t>だいこん</t>
  </si>
  <si>
    <t>にんじん</t>
  </si>
  <si>
    <t>ごぼう</t>
  </si>
  <si>
    <t>たまねぎ</t>
  </si>
  <si>
    <t>れんこん</t>
  </si>
  <si>
    <t>たけのこ</t>
  </si>
  <si>
    <t>他の根菜</t>
  </si>
  <si>
    <t>さやまめ</t>
  </si>
  <si>
    <t>かぼちゃ</t>
  </si>
  <si>
    <t>きゅうり</t>
  </si>
  <si>
    <t>なす</t>
  </si>
  <si>
    <t>トマト</t>
  </si>
  <si>
    <t>ピーマン</t>
  </si>
  <si>
    <t>生しいたけ</t>
  </si>
  <si>
    <t>しめじ</t>
  </si>
  <si>
    <t>えのきたけ</t>
  </si>
  <si>
    <t>他の野菜のその他</t>
  </si>
  <si>
    <t>豆類</t>
  </si>
  <si>
    <t>干ししいたけ</t>
  </si>
  <si>
    <t>干しのり</t>
  </si>
  <si>
    <t>わかめ</t>
  </si>
  <si>
    <t>こんぶ</t>
  </si>
  <si>
    <t>他の乾物・海藻</t>
  </si>
  <si>
    <t>豆腐</t>
  </si>
  <si>
    <t>油揚げ・がんもどき</t>
  </si>
  <si>
    <t>納豆</t>
  </si>
  <si>
    <t>他の大豆製品</t>
  </si>
  <si>
    <t>こんにゃく</t>
  </si>
  <si>
    <t>梅干し</t>
  </si>
  <si>
    <t>だいこん漬</t>
  </si>
  <si>
    <t>はくさい漬</t>
  </si>
  <si>
    <t>他の野菜の漬物</t>
  </si>
  <si>
    <t>こんぶつくだ煮</t>
  </si>
  <si>
    <t>他の野菜・海藻加工品のその他</t>
  </si>
  <si>
    <t>りんご</t>
  </si>
  <si>
    <t>みかん</t>
  </si>
  <si>
    <t>オレンジ</t>
  </si>
  <si>
    <t>他の柑きつ類</t>
  </si>
  <si>
    <t>梨</t>
  </si>
  <si>
    <t>ぶどう</t>
  </si>
  <si>
    <t>柿</t>
  </si>
  <si>
    <t>桃</t>
  </si>
  <si>
    <t>すいか</t>
  </si>
  <si>
    <t>メロン</t>
  </si>
  <si>
    <t>いちご</t>
  </si>
  <si>
    <t>バナナ</t>
  </si>
  <si>
    <t>キウイフルーツ</t>
  </si>
  <si>
    <t>他の果物</t>
  </si>
  <si>
    <t>果物加工品</t>
  </si>
  <si>
    <t>食用油</t>
  </si>
  <si>
    <t>マーガリン</t>
  </si>
  <si>
    <t>食塩</t>
  </si>
  <si>
    <t>しょう油</t>
  </si>
  <si>
    <t>みそ</t>
  </si>
  <si>
    <t>砂糖</t>
  </si>
  <si>
    <t>酢</t>
  </si>
  <si>
    <t>ソース</t>
  </si>
  <si>
    <t>ケチャップ</t>
  </si>
  <si>
    <t>マヨネーズ・マヨネーズ風調味料</t>
  </si>
  <si>
    <t>ドレッシング</t>
  </si>
  <si>
    <t>ジャム</t>
  </si>
  <si>
    <t>カレールウ</t>
  </si>
  <si>
    <t>乾燥スープ</t>
  </si>
  <si>
    <t>風味調味料</t>
  </si>
  <si>
    <t>ふりかけ</t>
  </si>
  <si>
    <t>つゆ・たれ</t>
  </si>
  <si>
    <t>他の調味料</t>
  </si>
  <si>
    <t>ようかん</t>
  </si>
  <si>
    <t>まんじゅう</t>
  </si>
  <si>
    <t>他の和生菓子</t>
  </si>
  <si>
    <t>カステラ</t>
  </si>
  <si>
    <t>ケーキ</t>
  </si>
  <si>
    <t>ゼリー</t>
  </si>
  <si>
    <t>プリン</t>
  </si>
  <si>
    <t>他の洋生菓子</t>
  </si>
  <si>
    <t>せんべい</t>
  </si>
  <si>
    <t>ビスケット</t>
  </si>
  <si>
    <t>スナック菓子</t>
  </si>
  <si>
    <t>キャンデー</t>
  </si>
  <si>
    <t>チョコレート</t>
  </si>
  <si>
    <t>チョコレート菓子</t>
  </si>
  <si>
    <t>アイスクリーム・シャーベット</t>
  </si>
  <si>
    <t>他の菓子</t>
  </si>
  <si>
    <t>弁当</t>
  </si>
  <si>
    <t>すし（弁当）</t>
  </si>
  <si>
    <t>おにぎり・その他</t>
  </si>
  <si>
    <t>調理パン</t>
  </si>
  <si>
    <t>他の主食的調理食品</t>
  </si>
  <si>
    <t>うなぎのかば焼き</t>
  </si>
  <si>
    <t>サラダ</t>
  </si>
  <si>
    <t>コロッケ</t>
  </si>
  <si>
    <t>カツレツ</t>
  </si>
  <si>
    <t>天ぷら・フライ</t>
  </si>
  <si>
    <t>しゅうまい</t>
  </si>
  <si>
    <t>ぎょうざ</t>
  </si>
  <si>
    <t>やきとり</t>
  </si>
  <si>
    <t>ハンバーグ</t>
  </si>
  <si>
    <t>冷凍調理食品</t>
  </si>
  <si>
    <t>そうざい材料セット</t>
  </si>
  <si>
    <t>他の調理食品のその他</t>
  </si>
  <si>
    <t>緑茶</t>
  </si>
  <si>
    <t>紅茶</t>
  </si>
  <si>
    <t>他の茶葉</t>
  </si>
  <si>
    <t>茶飲料</t>
  </si>
  <si>
    <t>コーヒー</t>
  </si>
  <si>
    <t>コーヒー飲料</t>
  </si>
  <si>
    <t>ココア・ココア飲料</t>
  </si>
  <si>
    <t>果実・野菜ジュース</t>
  </si>
  <si>
    <t>炭酸飲料</t>
  </si>
  <si>
    <t>乳酸菌飲料</t>
  </si>
  <si>
    <t>乳飲料</t>
  </si>
  <si>
    <t>ミネラルウォーター</t>
  </si>
  <si>
    <t>スポーツドリンク</t>
  </si>
  <si>
    <t>清酒</t>
  </si>
  <si>
    <t>焼酎</t>
  </si>
  <si>
    <t>ビール</t>
  </si>
  <si>
    <t>ウイスキー</t>
  </si>
  <si>
    <t>ワイン</t>
  </si>
  <si>
    <t>発泡酒・ビール風アルコール飲料</t>
  </si>
  <si>
    <t>チューハイ・カクテル</t>
  </si>
  <si>
    <t>日本そば・うどん</t>
  </si>
  <si>
    <t>中華そば</t>
  </si>
  <si>
    <t>他の麺類外食</t>
  </si>
  <si>
    <t>すし（外食）</t>
  </si>
  <si>
    <t>和食</t>
  </si>
  <si>
    <t>中華食</t>
  </si>
  <si>
    <t>焼肉</t>
  </si>
  <si>
    <t>ハンバーガー</t>
  </si>
  <si>
    <t>他の主食的外食</t>
  </si>
  <si>
    <t>喫茶代</t>
  </si>
  <si>
    <t>飲酒代</t>
  </si>
  <si>
    <t>学校給食</t>
  </si>
  <si>
    <t>R00000</t>
  </si>
  <si>
    <t>全国</t>
    <rPh sb="0" eb="2">
      <t>ゼンコク</t>
    </rPh>
    <phoneticPr fontId="4"/>
  </si>
  <si>
    <t>全国</t>
  </si>
  <si>
    <t>R01100</t>
  </si>
  <si>
    <t>北海道</t>
  </si>
  <si>
    <t>札幌市</t>
    <rPh sb="0" eb="3">
      <t>サッポロシ</t>
    </rPh>
    <phoneticPr fontId="8"/>
  </si>
  <si>
    <t>R02201</t>
  </si>
  <si>
    <t>青森県</t>
  </si>
  <si>
    <t>青森市</t>
    <rPh sb="0" eb="3">
      <t>アオモリシ</t>
    </rPh>
    <phoneticPr fontId="4"/>
  </si>
  <si>
    <t>R03201</t>
  </si>
  <si>
    <t>岩手県</t>
  </si>
  <si>
    <t>盛岡市</t>
    <rPh sb="0" eb="3">
      <t>モリオカシ</t>
    </rPh>
    <phoneticPr fontId="4"/>
  </si>
  <si>
    <t>R04100</t>
  </si>
  <si>
    <t>宮城県</t>
  </si>
  <si>
    <t>仙台市</t>
    <rPh sb="0" eb="3">
      <t>センダイシ</t>
    </rPh>
    <phoneticPr fontId="4"/>
  </si>
  <si>
    <t>R05201</t>
  </si>
  <si>
    <t>秋田県</t>
  </si>
  <si>
    <t>秋田市</t>
    <rPh sb="0" eb="3">
      <t>アキタシ</t>
    </rPh>
    <phoneticPr fontId="4"/>
  </si>
  <si>
    <t>R06201</t>
  </si>
  <si>
    <t>山形県</t>
  </si>
  <si>
    <t>山形市</t>
    <rPh sb="0" eb="3">
      <t>ヤマガタシ</t>
    </rPh>
    <phoneticPr fontId="4"/>
  </si>
  <si>
    <t>R07201</t>
  </si>
  <si>
    <t>福島県</t>
  </si>
  <si>
    <t>福島市</t>
    <rPh sb="0" eb="3">
      <t>フクシマシ</t>
    </rPh>
    <phoneticPr fontId="4"/>
  </si>
  <si>
    <t>R08201</t>
  </si>
  <si>
    <t>茨城県</t>
  </si>
  <si>
    <t>水戸市</t>
    <rPh sb="0" eb="3">
      <t>ミトシ</t>
    </rPh>
    <phoneticPr fontId="4"/>
  </si>
  <si>
    <t>R09201</t>
  </si>
  <si>
    <t>栃木県</t>
  </si>
  <si>
    <t>宇都宮市</t>
    <rPh sb="0" eb="4">
      <t>ウツノミヤシ</t>
    </rPh>
    <phoneticPr fontId="4"/>
  </si>
  <si>
    <t>R10201</t>
  </si>
  <si>
    <t>群馬県</t>
  </si>
  <si>
    <t>前橋市</t>
    <rPh sb="0" eb="3">
      <t>マエバシシ</t>
    </rPh>
    <phoneticPr fontId="4"/>
  </si>
  <si>
    <t>R11100</t>
  </si>
  <si>
    <t>埼玉県</t>
  </si>
  <si>
    <t>さいたま市</t>
    <rPh sb="4" eb="5">
      <t>シ</t>
    </rPh>
    <phoneticPr fontId="4"/>
  </si>
  <si>
    <t>R12100</t>
  </si>
  <si>
    <t>千葉県</t>
  </si>
  <si>
    <t>千葉市</t>
    <rPh sb="0" eb="3">
      <t>チバシ</t>
    </rPh>
    <phoneticPr fontId="4"/>
  </si>
  <si>
    <t>R13100</t>
  </si>
  <si>
    <t>東京都</t>
  </si>
  <si>
    <t>東京都区部</t>
    <rPh sb="0" eb="3">
      <t>トウキョウト</t>
    </rPh>
    <rPh sb="3" eb="4">
      <t>ク</t>
    </rPh>
    <rPh sb="4" eb="5">
      <t>ブ</t>
    </rPh>
    <phoneticPr fontId="4"/>
  </si>
  <si>
    <t>R14100</t>
  </si>
  <si>
    <t>神奈川県</t>
  </si>
  <si>
    <t>横浜市</t>
    <rPh sb="0" eb="3">
      <t>ヨコハマシ</t>
    </rPh>
    <phoneticPr fontId="4"/>
  </si>
  <si>
    <t>R15100</t>
  </si>
  <si>
    <t>新潟県</t>
  </si>
  <si>
    <t>新潟市</t>
    <rPh sb="0" eb="3">
      <t>ニイガタシ</t>
    </rPh>
    <phoneticPr fontId="4"/>
  </si>
  <si>
    <t>R16201</t>
  </si>
  <si>
    <t>富山県</t>
  </si>
  <si>
    <t>富山市</t>
    <rPh sb="0" eb="3">
      <t>トヤマシ</t>
    </rPh>
    <phoneticPr fontId="4"/>
  </si>
  <si>
    <t>R17201</t>
  </si>
  <si>
    <t>石川県</t>
  </si>
  <si>
    <t>金沢市</t>
    <rPh sb="0" eb="3">
      <t>カナザワシ</t>
    </rPh>
    <phoneticPr fontId="4"/>
  </si>
  <si>
    <t>R18201</t>
  </si>
  <si>
    <t>福井県</t>
  </si>
  <si>
    <t>福井市</t>
    <rPh sb="0" eb="2">
      <t>フクイ</t>
    </rPh>
    <rPh sb="2" eb="3">
      <t>シ</t>
    </rPh>
    <phoneticPr fontId="4"/>
  </si>
  <si>
    <t>R19201</t>
  </si>
  <si>
    <t>山梨県</t>
  </si>
  <si>
    <t>甲府市</t>
    <rPh sb="0" eb="3">
      <t>コウフシ</t>
    </rPh>
    <phoneticPr fontId="4"/>
  </si>
  <si>
    <t>R20201</t>
  </si>
  <si>
    <t>長野県</t>
  </si>
  <si>
    <t>長野市</t>
    <rPh sb="0" eb="3">
      <t>ナガノシ</t>
    </rPh>
    <phoneticPr fontId="4"/>
  </si>
  <si>
    <t>R21201</t>
  </si>
  <si>
    <t>岐阜県</t>
  </si>
  <si>
    <t>岐阜市</t>
    <rPh sb="0" eb="3">
      <t>ギフシ</t>
    </rPh>
    <phoneticPr fontId="4"/>
  </si>
  <si>
    <t>R22100</t>
  </si>
  <si>
    <t>静岡県</t>
  </si>
  <si>
    <t>静岡市</t>
    <rPh sb="0" eb="3">
      <t>シズオカシ</t>
    </rPh>
    <phoneticPr fontId="8"/>
  </si>
  <si>
    <t>R23100</t>
  </si>
  <si>
    <t>愛知県</t>
  </si>
  <si>
    <t>名古屋市</t>
    <rPh sb="0" eb="4">
      <t>ナゴヤシ</t>
    </rPh>
    <phoneticPr fontId="8"/>
  </si>
  <si>
    <t>R24201</t>
  </si>
  <si>
    <t>三重県</t>
  </si>
  <si>
    <t>津市</t>
    <rPh sb="0" eb="2">
      <t>ツシ</t>
    </rPh>
    <phoneticPr fontId="8"/>
  </si>
  <si>
    <t>R25201</t>
  </si>
  <si>
    <t>滋賀県</t>
  </si>
  <si>
    <t>大津市</t>
    <rPh sb="0" eb="3">
      <t>オオツシ</t>
    </rPh>
    <phoneticPr fontId="8"/>
  </si>
  <si>
    <t>R26100</t>
  </si>
  <si>
    <t>京都府</t>
  </si>
  <si>
    <t>京都市</t>
    <rPh sb="0" eb="3">
      <t>キョウトシ</t>
    </rPh>
    <phoneticPr fontId="8"/>
  </si>
  <si>
    <t>R27100</t>
  </si>
  <si>
    <t>大阪府</t>
  </si>
  <si>
    <t>大阪市</t>
    <rPh sb="0" eb="3">
      <t>オオサカシ</t>
    </rPh>
    <phoneticPr fontId="8"/>
  </si>
  <si>
    <t>R28100</t>
  </si>
  <si>
    <t>兵庫県</t>
  </si>
  <si>
    <t>神戸市</t>
    <rPh sb="0" eb="3">
      <t>コウベシ</t>
    </rPh>
    <phoneticPr fontId="8"/>
  </si>
  <si>
    <t>R29201</t>
  </si>
  <si>
    <t>奈良県</t>
  </si>
  <si>
    <t>奈良市</t>
    <rPh sb="0" eb="3">
      <t>ナラシ</t>
    </rPh>
    <phoneticPr fontId="8"/>
  </si>
  <si>
    <t>R30201</t>
  </si>
  <si>
    <t>和歌山県</t>
  </si>
  <si>
    <t>和歌山市</t>
    <rPh sb="0" eb="4">
      <t>ワカヤマシ</t>
    </rPh>
    <phoneticPr fontId="8"/>
  </si>
  <si>
    <t>R31201</t>
  </si>
  <si>
    <t>鳥取県</t>
  </si>
  <si>
    <t>鳥取市</t>
    <rPh sb="0" eb="3">
      <t>トットリシ</t>
    </rPh>
    <phoneticPr fontId="8"/>
  </si>
  <si>
    <t>R32201</t>
  </si>
  <si>
    <t>島根県</t>
  </si>
  <si>
    <t>松江市</t>
    <rPh sb="0" eb="3">
      <t>マツエシ</t>
    </rPh>
    <phoneticPr fontId="8"/>
  </si>
  <si>
    <t>R33100</t>
  </si>
  <si>
    <t>岡山県</t>
  </si>
  <si>
    <t>岡山市</t>
    <rPh sb="0" eb="3">
      <t>オカヤマシ</t>
    </rPh>
    <phoneticPr fontId="8"/>
  </si>
  <si>
    <t>R34100</t>
  </si>
  <si>
    <t>広島県</t>
  </si>
  <si>
    <t>広島市</t>
    <rPh sb="0" eb="3">
      <t>ヒロシマシ</t>
    </rPh>
    <phoneticPr fontId="8"/>
  </si>
  <si>
    <t>R35203</t>
  </si>
  <si>
    <t>山口県</t>
  </si>
  <si>
    <t>山口市</t>
    <rPh sb="0" eb="3">
      <t>ヤマグチシ</t>
    </rPh>
    <phoneticPr fontId="8"/>
  </si>
  <si>
    <t>R36201</t>
  </si>
  <si>
    <t>徳島県</t>
  </si>
  <si>
    <t>徳島市</t>
    <rPh sb="0" eb="3">
      <t>トクシマシ</t>
    </rPh>
    <phoneticPr fontId="8"/>
  </si>
  <si>
    <t>R37201</t>
  </si>
  <si>
    <t>香川県</t>
  </si>
  <si>
    <t>高松市</t>
    <rPh sb="0" eb="3">
      <t>タカマツシ</t>
    </rPh>
    <phoneticPr fontId="8"/>
  </si>
  <si>
    <t>R38201</t>
  </si>
  <si>
    <t>愛媛県</t>
  </si>
  <si>
    <t>松山市</t>
    <rPh sb="0" eb="3">
      <t>マツヤマシ</t>
    </rPh>
    <phoneticPr fontId="8"/>
  </si>
  <si>
    <t>R39201</t>
  </si>
  <si>
    <t>高知県</t>
  </si>
  <si>
    <t>高知市</t>
    <rPh sb="0" eb="3">
      <t>コウチシ</t>
    </rPh>
    <phoneticPr fontId="8"/>
  </si>
  <si>
    <t>R40130</t>
  </si>
  <si>
    <t>福岡県</t>
  </si>
  <si>
    <t>福岡市</t>
    <rPh sb="0" eb="3">
      <t>フクオカシ</t>
    </rPh>
    <phoneticPr fontId="8"/>
  </si>
  <si>
    <t>R41201</t>
  </si>
  <si>
    <t>佐賀県</t>
  </si>
  <si>
    <t>佐賀市</t>
    <rPh sb="0" eb="3">
      <t>サガシ</t>
    </rPh>
    <phoneticPr fontId="8"/>
  </si>
  <si>
    <t>R42201</t>
  </si>
  <si>
    <t>長崎県</t>
  </si>
  <si>
    <t>長崎市</t>
    <rPh sb="0" eb="3">
      <t>ナガサキシ</t>
    </rPh>
    <phoneticPr fontId="8"/>
  </si>
  <si>
    <t>R43100</t>
  </si>
  <si>
    <t>熊本県</t>
  </si>
  <si>
    <t>熊本市</t>
    <rPh sb="0" eb="3">
      <t>クマモトシ</t>
    </rPh>
    <phoneticPr fontId="8"/>
  </si>
  <si>
    <t>R44201</t>
  </si>
  <si>
    <t>大分県</t>
  </si>
  <si>
    <t>大分市</t>
    <rPh sb="0" eb="3">
      <t>オオイタシ</t>
    </rPh>
    <phoneticPr fontId="8"/>
  </si>
  <si>
    <t>R45201</t>
  </si>
  <si>
    <t>宮崎県</t>
  </si>
  <si>
    <t>宮崎市</t>
    <rPh sb="0" eb="3">
      <t>ミヤザキシ</t>
    </rPh>
    <phoneticPr fontId="8"/>
  </si>
  <si>
    <t>R46201</t>
  </si>
  <si>
    <t>鹿児島県</t>
  </si>
  <si>
    <t>鹿児島市</t>
    <rPh sb="0" eb="4">
      <t>カゴシマシ</t>
    </rPh>
    <phoneticPr fontId="8"/>
  </si>
  <si>
    <t>R47201</t>
  </si>
  <si>
    <t>沖縄県</t>
  </si>
  <si>
    <t>那覇市</t>
    <rPh sb="0" eb="3">
      <t>ナハシ</t>
    </rPh>
    <phoneticPr fontId="8"/>
  </si>
  <si>
    <t>変数の名前</t>
    <rPh sb="0" eb="2">
      <t>ヘンスウ</t>
    </rPh>
    <rPh sb="3" eb="5">
      <t>ナマエ</t>
    </rPh>
    <phoneticPr fontId="3"/>
  </si>
  <si>
    <t>最大値</t>
    <rPh sb="0" eb="3">
      <t>サイダイチ</t>
    </rPh>
    <phoneticPr fontId="3"/>
  </si>
  <si>
    <t>中央値</t>
    <rPh sb="0" eb="3">
      <t>チュウオウチ</t>
    </rPh>
    <phoneticPr fontId="3"/>
  </si>
  <si>
    <t>最小値</t>
    <rPh sb="0" eb="3">
      <t>サイショウチ</t>
    </rPh>
    <phoneticPr fontId="3"/>
  </si>
  <si>
    <t>箱ひげ図データ</t>
    <rPh sb="0" eb="1">
      <t>ハコ</t>
    </rPh>
    <rPh sb="3" eb="4">
      <t>ズ</t>
    </rPh>
    <phoneticPr fontId="3"/>
  </si>
  <si>
    <t>最大値-75%</t>
    <rPh sb="0" eb="3">
      <t>サイダイチ</t>
    </rPh>
    <phoneticPr fontId="3"/>
  </si>
  <si>
    <t>75%-中央値</t>
    <rPh sb="4" eb="7">
      <t>チュウオウチ</t>
    </rPh>
    <phoneticPr fontId="3"/>
  </si>
  <si>
    <t>中央値-25％</t>
    <rPh sb="0" eb="3">
      <t>チュウオウチ</t>
    </rPh>
    <phoneticPr fontId="3"/>
  </si>
  <si>
    <t>25％-最小値</t>
    <rPh sb="4" eb="7">
      <t>サイショウチ</t>
    </rPh>
    <phoneticPr fontId="3"/>
  </si>
  <si>
    <t>近似式</t>
    <rPh sb="0" eb="3">
      <t>キンジシキ</t>
    </rPh>
    <phoneticPr fontId="3"/>
  </si>
  <si>
    <t xml:space="preserve"> 傾き</t>
    <rPh sb="1" eb="2">
      <t>カタム</t>
    </rPh>
    <phoneticPr fontId="3"/>
  </si>
  <si>
    <t xml:space="preserve"> 切片</t>
    <rPh sb="1" eb="3">
      <t>セッペン</t>
    </rPh>
    <phoneticPr fontId="3"/>
  </si>
  <si>
    <t xml:space="preserve"> R^2</t>
    <phoneticPr fontId="3"/>
  </si>
  <si>
    <t xml:space="preserve"> 平均</t>
    <rPh sb="1" eb="3">
      <t>ヘイキン</t>
    </rPh>
    <phoneticPr fontId="3"/>
  </si>
  <si>
    <t xml:space="preserve"> 標準偏差</t>
    <rPh sb="1" eb="3">
      <t>ヒョウジュン</t>
    </rPh>
    <rPh sb="3" eb="5">
      <t>ヘンサ</t>
    </rPh>
    <phoneticPr fontId="3"/>
  </si>
  <si>
    <t>相関係数</t>
    <rPh sb="0" eb="2">
      <t>ソウカン</t>
    </rPh>
    <rPh sb="2" eb="4">
      <t>ケイスウ</t>
    </rPh>
    <phoneticPr fontId="3"/>
  </si>
  <si>
    <t>パスタ</t>
  </si>
  <si>
    <t>順位</t>
    <rPh sb="0" eb="2">
      <t>ジュンイ</t>
    </rPh>
    <phoneticPr fontId="3"/>
  </si>
  <si>
    <t>中央値</t>
    <rPh sb="0" eb="2">
      <t>チュウオウ</t>
    </rPh>
    <rPh sb="2" eb="3">
      <t>チ</t>
    </rPh>
    <phoneticPr fontId="3"/>
  </si>
  <si>
    <t>24番目の県</t>
    <rPh sb="2" eb="4">
      <t>バンメ</t>
    </rPh>
    <rPh sb="5" eb="6">
      <t>ケン</t>
    </rPh>
    <phoneticPr fontId="3"/>
  </si>
  <si>
    <t>SSDSE-C-2023</t>
    <phoneticPr fontId="4"/>
  </si>
  <si>
    <t>2020-2022年</t>
  </si>
  <si>
    <t>City</t>
  </si>
  <si>
    <t>世帯人員</t>
  </si>
  <si>
    <t>食料（合計）</t>
  </si>
  <si>
    <t>01　穀類</t>
  </si>
  <si>
    <t>02　魚介類</t>
  </si>
  <si>
    <t>かき（貝）</t>
  </si>
  <si>
    <t>03　肉類</t>
  </si>
  <si>
    <t>04　乳卵類</t>
  </si>
  <si>
    <t>05　野菜・海藻</t>
  </si>
  <si>
    <t>他のきのこ</t>
  </si>
  <si>
    <t>他の野菜・海藻の佃煮</t>
  </si>
  <si>
    <t>06　果物</t>
  </si>
  <si>
    <t>07　油脂・調味料</t>
  </si>
  <si>
    <t>08　菓子類</t>
  </si>
  <si>
    <t>09　調理食品</t>
  </si>
  <si>
    <t>10　飲料</t>
  </si>
  <si>
    <t>他の飲料のその他</t>
  </si>
  <si>
    <t>11　酒類</t>
  </si>
  <si>
    <t>他の酒</t>
  </si>
  <si>
    <t>12　外食</t>
  </si>
  <si>
    <t>洋食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</si>
  <si>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</si>
  <si>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</si>
  <si>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</si>
  <si>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</si>
  <si>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</si>
  <si>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</si>
  <si>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</si>
  <si>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</si>
  <si>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</si>
  <si>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</si>
  <si>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</si>
  <si>
    <t>千葉市</t>
  </si>
  <si>
    <t>東京都区部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</si>
  <si>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</si>
  <si>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</si>
  <si>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</si>
  <si>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</si>
  <si>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</si>
  <si>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</si>
  <si>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</si>
  <si>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</si>
  <si>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</si>
  <si>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</si>
  <si>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</si>
  <si>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</si>
  <si>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</si>
  <si>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</si>
  <si>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</si>
  <si>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</si>
  <si>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</si>
  <si>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</si>
  <si>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</si>
  <si>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</si>
  <si>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</si>
  <si>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</si>
  <si>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</si>
  <si>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</si>
  <si>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</si>
  <si>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</si>
  <si>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</si>
  <si>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</si>
  <si>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</si>
  <si>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</si>
  <si>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</si>
  <si>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</si>
  <si>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</si>
  <si>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</si>
  <si>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順位</t>
    <rPh sb="0" eb="2">
      <t>ジュンイ</t>
    </rPh>
    <phoneticPr fontId="3"/>
  </si>
  <si>
    <t>島根県松江市の</t>
    <rPh sb="0" eb="3">
      <t>シマネケン</t>
    </rPh>
    <rPh sb="3" eb="6">
      <t>マツエシ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</si>
</sst>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0.000"/>
  </numFmts>
  <fonts count="12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0"/>
      <color indexed="8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4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38" fontId="9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3" borderId="0" xfId="1" applyFont="1" applyFill="1">
      <alignment vertical="center"/>
    </xf>
    <xf numFmtId="0" fontId="5" fillId="0" borderId="0" xfId="1" applyFont="1" applyFill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7" fillId="3" borderId="0" xfId="2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2" fontId="5" fillId="0" borderId="0" xfId="1" applyNumberFormat="1" applyFont="1" applyFill="1">
      <alignment vertical="center"/>
    </xf>
    <xf numFmtId="0" fontId="0" fillId="4" borderId="0" xfId="0" applyFill="1">
      <alignment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  <xf numFmtId="2" fontId="0" fillId="0" borderId="0" xfId="0" applyNumberFormat="1" applyAlignment="1">
      <alignment vertical="center" shrinkToFit="1"/>
    </xf>
    <xf numFmtId="6" fontId="0" fillId="0" borderId="0" xfId="3" applyNumberFormat="1" applyFont="1">
      <alignment vertical="center"/>
    </xf>
    <xf numFmtId="6" fontId="0" fillId="0" borderId="0" xfId="0" applyNumberFormat="1">
      <alignment vertical="center"/>
    </xf>
    <xf numFmtId="5" fontId="0" fillId="0" borderId="0" xfId="0" applyNumberFormat="1">
      <alignment vertical="center"/>
    </xf>
    <xf numFmtId="0" fontId="2" fillId="3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6" fontId="0" fillId="0" borderId="0" xfId="3" applyNumberFormat="1" applyFont="1" applyAlignment="1">
      <alignment vertical="center" shrinkToFit="1"/>
    </xf>
  </cellXfs>
  <cellStyles count="4">
    <cellStyle name="桁区切り" xfId="3" builtinId="6"/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35873532780719"/>
          <c:y val="3.4659301792459012E-2"/>
          <c:w val="0.8106849998527309"/>
          <c:h val="0.81342825896676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棒グラフ!$D$2</c:f>
              <c:strCache>
                <c:ptCount val="1"/>
                <c:pt idx="0">
                  <c:v>食料（合計）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strRef>
              <c:f>棒グラフ!$C$3:$C$50</c:f>
              <c:strCache>
                <c:ptCount val="48"/>
                <c:pt idx="0">
                  <c:v>全国</c:v>
                </c:pt>
                <c:pt idx="1">
                  <c:v>札幌市</c:v>
                </c:pt>
                <c:pt idx="2">
                  <c:v>青森市</c:v>
                </c:pt>
                <c:pt idx="3">
                  <c:v>盛岡市</c:v>
                </c:pt>
                <c:pt idx="4">
                  <c:v>仙台市</c:v>
                </c:pt>
                <c:pt idx="5">
                  <c:v>秋田市</c:v>
                </c:pt>
                <c:pt idx="6">
                  <c:v>山形市</c:v>
                </c:pt>
                <c:pt idx="7">
                  <c:v>福島市</c:v>
                </c:pt>
                <c:pt idx="8">
                  <c:v>水戸市</c:v>
                </c:pt>
                <c:pt idx="9">
                  <c:v>宇都宮市</c:v>
                </c:pt>
                <c:pt idx="10">
                  <c:v>前橋市</c:v>
                </c:pt>
                <c:pt idx="11">
                  <c:v>さいたま市</c:v>
                </c:pt>
                <c:pt idx="12">
                  <c:v>千葉市</c:v>
                </c:pt>
                <c:pt idx="13">
                  <c:v>東京都区部</c:v>
                </c:pt>
                <c:pt idx="14">
                  <c:v>横浜市</c:v>
                </c:pt>
                <c:pt idx="15">
                  <c:v>新潟市</c:v>
                </c:pt>
                <c:pt idx="16">
                  <c:v>富山市</c:v>
                </c:pt>
                <c:pt idx="17">
                  <c:v>金沢市</c:v>
                </c:pt>
                <c:pt idx="18">
                  <c:v>福井市</c:v>
                </c:pt>
                <c:pt idx="19">
                  <c:v>甲府市</c:v>
                </c:pt>
                <c:pt idx="20">
                  <c:v>長野市</c:v>
                </c:pt>
                <c:pt idx="21">
                  <c:v>岐阜市</c:v>
                </c:pt>
                <c:pt idx="22">
                  <c:v>静岡市</c:v>
                </c:pt>
                <c:pt idx="23">
                  <c:v>名古屋市</c:v>
                </c:pt>
                <c:pt idx="24">
                  <c:v>津市</c:v>
                </c:pt>
                <c:pt idx="25">
                  <c:v>大津市</c:v>
                </c:pt>
                <c:pt idx="26">
                  <c:v>京都市</c:v>
                </c:pt>
                <c:pt idx="27">
                  <c:v>大阪市</c:v>
                </c:pt>
                <c:pt idx="28">
                  <c:v>神戸市</c:v>
                </c:pt>
                <c:pt idx="29">
                  <c:v>奈良市</c:v>
                </c:pt>
                <c:pt idx="30">
                  <c:v>和歌山市</c:v>
                </c:pt>
                <c:pt idx="31">
                  <c:v>鳥取市</c:v>
                </c:pt>
                <c:pt idx="32">
                  <c:v>松江市</c:v>
                </c:pt>
                <c:pt idx="33">
                  <c:v>岡山市</c:v>
                </c:pt>
                <c:pt idx="34">
                  <c:v>広島市</c:v>
                </c:pt>
                <c:pt idx="35">
                  <c:v>山口市</c:v>
                </c:pt>
                <c:pt idx="36">
                  <c:v>徳島市</c:v>
                </c:pt>
                <c:pt idx="37">
                  <c:v>高松市</c:v>
                </c:pt>
                <c:pt idx="38">
                  <c:v>松山市</c:v>
                </c:pt>
                <c:pt idx="39">
                  <c:v>高知市</c:v>
                </c:pt>
                <c:pt idx="40">
                  <c:v>福岡市</c:v>
                </c:pt>
                <c:pt idx="41">
                  <c:v>佐賀市</c:v>
                </c:pt>
                <c:pt idx="42">
                  <c:v>長崎市</c:v>
                </c:pt>
                <c:pt idx="43">
                  <c:v>熊本市</c:v>
                </c:pt>
                <c:pt idx="44">
                  <c:v>大分市</c:v>
                </c:pt>
                <c:pt idx="45">
                  <c:v>宮崎市</c:v>
                </c:pt>
                <c:pt idx="46">
                  <c:v>鹿児島市</c:v>
                </c:pt>
                <c:pt idx="47">
                  <c:v>那覇市</c:v>
                </c:pt>
              </c:strCache>
            </c:strRef>
          </c:cat>
          <c:val>
            <c:numRef>
              <c:f>棒グラフ!$D$3:$D$50</c:f>
              <c:numCache>
                <c:formatCode>"¥"#,##0_);[Red]\("¥"#,##0\)</c:formatCode>
                <c:ptCount val="48"/>
                <c:pt idx="0">
                  <c:v>965949</c:v>
                </c:pt>
                <c:pt idx="1">
                  <c:v>940138</c:v>
                </c:pt>
                <c:pt idx="2">
                  <c:v>917727</c:v>
                </c:pt>
                <c:pt idx="3">
                  <c:v>943800</c:v>
                </c:pt>
                <c:pt idx="4">
                  <c:v>970750</c:v>
                </c:pt>
                <c:pt idx="5">
                  <c:v>930063</c:v>
                </c:pt>
                <c:pt idx="6">
                  <c:v>994021</c:v>
                </c:pt>
                <c:pt idx="7">
                  <c:v>982708</c:v>
                </c:pt>
                <c:pt idx="8">
                  <c:v>902906</c:v>
                </c:pt>
                <c:pt idx="9">
                  <c:v>974230</c:v>
                </c:pt>
                <c:pt idx="10">
                  <c:v>972181</c:v>
                </c:pt>
                <c:pt idx="11">
                  <c:v>1071671</c:v>
                </c:pt>
                <c:pt idx="12">
                  <c:v>1057500</c:v>
                </c:pt>
                <c:pt idx="13">
                  <c:v>1131522</c:v>
                </c:pt>
                <c:pt idx="14">
                  <c:v>1070680</c:v>
                </c:pt>
                <c:pt idx="15">
                  <c:v>990869</c:v>
                </c:pt>
                <c:pt idx="16">
                  <c:v>1031549</c:v>
                </c:pt>
                <c:pt idx="17">
                  <c:v>1037925</c:v>
                </c:pt>
                <c:pt idx="18">
                  <c:v>939885</c:v>
                </c:pt>
                <c:pt idx="19">
                  <c:v>953406</c:v>
                </c:pt>
                <c:pt idx="20">
                  <c:v>920753</c:v>
                </c:pt>
                <c:pt idx="21">
                  <c:v>985198</c:v>
                </c:pt>
                <c:pt idx="22">
                  <c:v>1001927</c:v>
                </c:pt>
                <c:pt idx="23">
                  <c:v>986851</c:v>
                </c:pt>
                <c:pt idx="24">
                  <c:v>928093</c:v>
                </c:pt>
                <c:pt idx="25">
                  <c:v>1036233</c:v>
                </c:pt>
                <c:pt idx="26">
                  <c:v>1029644</c:v>
                </c:pt>
                <c:pt idx="27">
                  <c:v>988624</c:v>
                </c:pt>
                <c:pt idx="28">
                  <c:v>997058</c:v>
                </c:pt>
                <c:pt idx="29">
                  <c:v>1016594</c:v>
                </c:pt>
                <c:pt idx="30">
                  <c:v>849611</c:v>
                </c:pt>
                <c:pt idx="31">
                  <c:v>911508</c:v>
                </c:pt>
                <c:pt idx="32">
                  <c:v>916655</c:v>
                </c:pt>
                <c:pt idx="33">
                  <c:v>905053</c:v>
                </c:pt>
                <c:pt idx="34">
                  <c:v>968435</c:v>
                </c:pt>
                <c:pt idx="35">
                  <c:v>906932</c:v>
                </c:pt>
                <c:pt idx="36">
                  <c:v>950852</c:v>
                </c:pt>
                <c:pt idx="37">
                  <c:v>917533</c:v>
                </c:pt>
                <c:pt idx="38">
                  <c:v>847561</c:v>
                </c:pt>
                <c:pt idx="39">
                  <c:v>936715</c:v>
                </c:pt>
                <c:pt idx="40">
                  <c:v>949271</c:v>
                </c:pt>
                <c:pt idx="41">
                  <c:v>908737</c:v>
                </c:pt>
                <c:pt idx="42">
                  <c:v>888555</c:v>
                </c:pt>
                <c:pt idx="43">
                  <c:v>907632</c:v>
                </c:pt>
                <c:pt idx="44">
                  <c:v>900446</c:v>
                </c:pt>
                <c:pt idx="45">
                  <c:v>891422</c:v>
                </c:pt>
                <c:pt idx="46">
                  <c:v>902995</c:v>
                </c:pt>
                <c:pt idx="47">
                  <c:v>843224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D-42EB-8A24-9F64D74D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02029872"/>
        <c:axId val="1502018224"/>
      </c:barChart>
      <c:catAx>
        <c:axId val="150202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2018224"/>
        <c:crosses val="autoZero"/>
        <c:auto val="1"/>
        <c:lblAlgn val="ctr"/>
        <c:lblOffset val="100"/>
        <c:tickLblSkip val="1"/>
        <c:noMultiLvlLbl val="0"/>
      </c:catAx>
      <c:valAx>
        <c:axId val="150201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202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0928693677431"/>
          <c:y val="3.4659301792459012E-2"/>
          <c:w val="0.83014692304936299"/>
          <c:h val="0.820580430420397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棒グラフ!$T$2</c:f>
              <c:strCache>
                <c:ptCount val="1"/>
                <c:pt idx="0">
                  <c:v>食料（合計）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strRef>
              <c:f>棒グラフ!$S$3:$S$50</c:f>
              <c:strCache>
                <c:ptCount val="48"/>
                <c:pt idx="0">
                  <c:v>全国</c:v>
                </c:pt>
                <c:pt idx="1">
                  <c:v>東京都区部</c:v>
                </c:pt>
                <c:pt idx="2">
                  <c:v>さいたま市</c:v>
                </c:pt>
                <c:pt idx="3">
                  <c:v>横浜市</c:v>
                </c:pt>
                <c:pt idx="4">
                  <c:v>千葉市</c:v>
                </c:pt>
                <c:pt idx="5">
                  <c:v>金沢市</c:v>
                </c:pt>
                <c:pt idx="6">
                  <c:v>大津市</c:v>
                </c:pt>
                <c:pt idx="7">
                  <c:v>富山市</c:v>
                </c:pt>
                <c:pt idx="8">
                  <c:v>京都市</c:v>
                </c:pt>
                <c:pt idx="9">
                  <c:v>奈良市</c:v>
                </c:pt>
                <c:pt idx="10">
                  <c:v>静岡市</c:v>
                </c:pt>
                <c:pt idx="11">
                  <c:v>神戸市</c:v>
                </c:pt>
                <c:pt idx="12">
                  <c:v>山形市</c:v>
                </c:pt>
                <c:pt idx="13">
                  <c:v>新潟市</c:v>
                </c:pt>
                <c:pt idx="14">
                  <c:v>大阪市</c:v>
                </c:pt>
                <c:pt idx="15">
                  <c:v>名古屋市</c:v>
                </c:pt>
                <c:pt idx="16">
                  <c:v>岐阜市</c:v>
                </c:pt>
                <c:pt idx="17">
                  <c:v>福島市</c:v>
                </c:pt>
                <c:pt idx="18">
                  <c:v>宇都宮市</c:v>
                </c:pt>
                <c:pt idx="19">
                  <c:v>前橋市</c:v>
                </c:pt>
                <c:pt idx="20">
                  <c:v>仙台市</c:v>
                </c:pt>
                <c:pt idx="21">
                  <c:v>広島市</c:v>
                </c:pt>
                <c:pt idx="22">
                  <c:v>甲府市</c:v>
                </c:pt>
                <c:pt idx="23">
                  <c:v>徳島市</c:v>
                </c:pt>
                <c:pt idx="24">
                  <c:v>福岡市</c:v>
                </c:pt>
                <c:pt idx="25">
                  <c:v>盛岡市</c:v>
                </c:pt>
                <c:pt idx="26">
                  <c:v>札幌市</c:v>
                </c:pt>
                <c:pt idx="27">
                  <c:v>福井市</c:v>
                </c:pt>
                <c:pt idx="28">
                  <c:v>高知市</c:v>
                </c:pt>
                <c:pt idx="29">
                  <c:v>秋田市</c:v>
                </c:pt>
                <c:pt idx="30">
                  <c:v>津市</c:v>
                </c:pt>
                <c:pt idx="31">
                  <c:v>長野市</c:v>
                </c:pt>
                <c:pt idx="32">
                  <c:v>青森市</c:v>
                </c:pt>
                <c:pt idx="33">
                  <c:v>高松市</c:v>
                </c:pt>
                <c:pt idx="34">
                  <c:v>松江市</c:v>
                </c:pt>
                <c:pt idx="35">
                  <c:v>鳥取市</c:v>
                </c:pt>
                <c:pt idx="36">
                  <c:v>佐賀市</c:v>
                </c:pt>
                <c:pt idx="37">
                  <c:v>熊本市</c:v>
                </c:pt>
                <c:pt idx="38">
                  <c:v>山口市</c:v>
                </c:pt>
                <c:pt idx="39">
                  <c:v>岡山市</c:v>
                </c:pt>
                <c:pt idx="40">
                  <c:v>鹿児島市</c:v>
                </c:pt>
                <c:pt idx="41">
                  <c:v>水戸市</c:v>
                </c:pt>
                <c:pt idx="42">
                  <c:v>大分市</c:v>
                </c:pt>
                <c:pt idx="43">
                  <c:v>宮崎市</c:v>
                </c:pt>
                <c:pt idx="44">
                  <c:v>長崎市</c:v>
                </c:pt>
                <c:pt idx="45">
                  <c:v>和歌山市</c:v>
                </c:pt>
                <c:pt idx="46">
                  <c:v>松山市</c:v>
                </c:pt>
                <c:pt idx="47">
                  <c:v>那覇市</c:v>
                </c:pt>
              </c:strCache>
            </c:strRef>
          </c:cat>
          <c:val>
            <c:numRef>
              <c:f>棒グラフ!$T$3:$T$50</c:f>
              <c:numCache>
                <c:formatCode>"¥"#,##0_);[Red]\("¥"#,##0\)</c:formatCode>
                <c:ptCount val="48"/>
                <c:pt idx="0">
                  <c:v>965949</c:v>
                </c:pt>
                <c:pt idx="1">
                  <c:v>1131522</c:v>
                </c:pt>
                <c:pt idx="2">
                  <c:v>1071671</c:v>
                </c:pt>
                <c:pt idx="3">
                  <c:v>1070680</c:v>
                </c:pt>
                <c:pt idx="4">
                  <c:v>1057500</c:v>
                </c:pt>
                <c:pt idx="5">
                  <c:v>1037925</c:v>
                </c:pt>
                <c:pt idx="6">
                  <c:v>1036233</c:v>
                </c:pt>
                <c:pt idx="7">
                  <c:v>1031549</c:v>
                </c:pt>
                <c:pt idx="8">
                  <c:v>1029644</c:v>
                </c:pt>
                <c:pt idx="9">
                  <c:v>1016594</c:v>
                </c:pt>
                <c:pt idx="10">
                  <c:v>1001927</c:v>
                </c:pt>
                <c:pt idx="11">
                  <c:v>997058</c:v>
                </c:pt>
                <c:pt idx="12">
                  <c:v>994021</c:v>
                </c:pt>
                <c:pt idx="13">
                  <c:v>990869</c:v>
                </c:pt>
                <c:pt idx="14">
                  <c:v>988624</c:v>
                </c:pt>
                <c:pt idx="15">
                  <c:v>986851</c:v>
                </c:pt>
                <c:pt idx="16">
                  <c:v>985198</c:v>
                </c:pt>
                <c:pt idx="17">
                  <c:v>982708</c:v>
                </c:pt>
                <c:pt idx="18">
                  <c:v>974230</c:v>
                </c:pt>
                <c:pt idx="19">
                  <c:v>972181</c:v>
                </c:pt>
                <c:pt idx="20">
                  <c:v>970750</c:v>
                </c:pt>
                <c:pt idx="21">
                  <c:v>968435</c:v>
                </c:pt>
                <c:pt idx="22">
                  <c:v>953406</c:v>
                </c:pt>
                <c:pt idx="23">
                  <c:v>950852</c:v>
                </c:pt>
                <c:pt idx="24">
                  <c:v>949271</c:v>
                </c:pt>
                <c:pt idx="25">
                  <c:v>943800</c:v>
                </c:pt>
                <c:pt idx="26">
                  <c:v>940138</c:v>
                </c:pt>
                <c:pt idx="27">
                  <c:v>939885</c:v>
                </c:pt>
                <c:pt idx="28">
                  <c:v>936715</c:v>
                </c:pt>
                <c:pt idx="29">
                  <c:v>930063</c:v>
                </c:pt>
                <c:pt idx="30">
                  <c:v>928093</c:v>
                </c:pt>
                <c:pt idx="31">
                  <c:v>920753</c:v>
                </c:pt>
                <c:pt idx="32">
                  <c:v>917727</c:v>
                </c:pt>
                <c:pt idx="33">
                  <c:v>917533</c:v>
                </c:pt>
                <c:pt idx="34">
                  <c:v>916655</c:v>
                </c:pt>
                <c:pt idx="35">
                  <c:v>911508</c:v>
                </c:pt>
                <c:pt idx="36">
                  <c:v>908737</c:v>
                </c:pt>
                <c:pt idx="37">
                  <c:v>907632</c:v>
                </c:pt>
                <c:pt idx="38">
                  <c:v>906932</c:v>
                </c:pt>
                <c:pt idx="39">
                  <c:v>905053</c:v>
                </c:pt>
                <c:pt idx="40">
                  <c:v>902995</c:v>
                </c:pt>
                <c:pt idx="41">
                  <c:v>902906</c:v>
                </c:pt>
                <c:pt idx="42">
                  <c:v>900446</c:v>
                </c:pt>
                <c:pt idx="43">
                  <c:v>891422</c:v>
                </c:pt>
                <c:pt idx="44">
                  <c:v>888555</c:v>
                </c:pt>
                <c:pt idx="45">
                  <c:v>849611</c:v>
                </c:pt>
                <c:pt idx="46">
                  <c:v>847561</c:v>
                </c:pt>
                <c:pt idx="47">
                  <c:v>843224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B-4F70-868C-4C7ECE8B2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02029872"/>
        <c:axId val="1502018224"/>
      </c:barChart>
      <c:catAx>
        <c:axId val="150202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2018224"/>
        <c:crosses val="autoZero"/>
        <c:auto val="1"/>
        <c:lblAlgn val="ctr"/>
        <c:lblOffset val="100"/>
        <c:tickLblSkip val="1"/>
        <c:noMultiLvlLbl val="0"/>
      </c:catAx>
      <c:valAx>
        <c:axId val="150201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202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箱ひげ図!$C$64</c:f>
              <c:strCache>
                <c:ptCount val="1"/>
                <c:pt idx="0">
                  <c:v>25%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箱ひげ図!$D$65:$I$65</c:f>
                <c:numCache>
                  <c:formatCode>General</c:formatCode>
                  <c:ptCount val="6"/>
                  <c:pt idx="0">
                    <c:v>3287.5</c:v>
                  </c:pt>
                  <c:pt idx="1">
                    <c:v>1144.5</c:v>
                  </c:pt>
                  <c:pt idx="2">
                    <c:v>2741</c:v>
                  </c:pt>
                  <c:pt idx="3">
                    <c:v>1324</c:v>
                  </c:pt>
                  <c:pt idx="4">
                    <c:v>147</c:v>
                  </c:pt>
                  <c:pt idx="5">
                    <c:v>455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箱ひげ図!$D$60:$I$60</c:f>
              <c:strCache>
                <c:ptCount val="6"/>
                <c:pt idx="0">
                  <c:v>米</c:v>
                </c:pt>
                <c:pt idx="1">
                  <c:v>食パン</c:v>
                </c:pt>
                <c:pt idx="2">
                  <c:v>他のパン</c:v>
                </c:pt>
                <c:pt idx="3">
                  <c:v>生うどん・そば</c:v>
                </c:pt>
                <c:pt idx="4">
                  <c:v>パスタ</c:v>
                </c:pt>
                <c:pt idx="5">
                  <c:v>即席麺</c:v>
                </c:pt>
              </c:strCache>
            </c:strRef>
          </c:cat>
          <c:val>
            <c:numRef>
              <c:f>箱ひげ図!$D$64:$I$64</c:f>
              <c:numCache>
                <c:formatCode>General</c:formatCode>
                <c:ptCount val="6"/>
                <c:pt idx="0">
                  <c:v>19867.5</c:v>
                </c:pt>
                <c:pt idx="1">
                  <c:v>9018.5</c:v>
                </c:pt>
                <c:pt idx="2">
                  <c:v>19624</c:v>
                </c:pt>
                <c:pt idx="3">
                  <c:v>3258</c:v>
                </c:pt>
                <c:pt idx="4">
                  <c:v>1212</c:v>
                </c:pt>
                <c:pt idx="5">
                  <c:v>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1A-494F-B09F-97DF3D139CDE}"/>
            </c:ext>
          </c:extLst>
        </c:ser>
        <c:ser>
          <c:idx val="2"/>
          <c:order val="1"/>
          <c:tx>
            <c:strRef>
              <c:f>箱ひげ図!$C$63</c:f>
              <c:strCache>
                <c:ptCount val="1"/>
                <c:pt idx="0">
                  <c:v>中央値-25％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箱ひげ図!$D$60:$I$60</c:f>
              <c:strCache>
                <c:ptCount val="6"/>
                <c:pt idx="0">
                  <c:v>米</c:v>
                </c:pt>
                <c:pt idx="1">
                  <c:v>食パン</c:v>
                </c:pt>
                <c:pt idx="2">
                  <c:v>他のパン</c:v>
                </c:pt>
                <c:pt idx="3">
                  <c:v>生うどん・そば</c:v>
                </c:pt>
                <c:pt idx="4">
                  <c:v>パスタ</c:v>
                </c:pt>
                <c:pt idx="5">
                  <c:v>即席麺</c:v>
                </c:pt>
              </c:strCache>
            </c:strRef>
          </c:cat>
          <c:val>
            <c:numRef>
              <c:f>箱ひげ図!$D$63:$I$63</c:f>
              <c:numCache>
                <c:formatCode>General</c:formatCode>
                <c:ptCount val="6"/>
                <c:pt idx="0">
                  <c:v>1581.5</c:v>
                </c:pt>
                <c:pt idx="1">
                  <c:v>1127.5</c:v>
                </c:pt>
                <c:pt idx="2">
                  <c:v>2007</c:v>
                </c:pt>
                <c:pt idx="3">
                  <c:v>264</c:v>
                </c:pt>
                <c:pt idx="4">
                  <c:v>127</c:v>
                </c:pt>
                <c:pt idx="5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1A-494F-B09F-97DF3D139CDE}"/>
            </c:ext>
          </c:extLst>
        </c:ser>
        <c:ser>
          <c:idx val="1"/>
          <c:order val="2"/>
          <c:tx>
            <c:strRef>
              <c:f>箱ひげ図!$C$62</c:f>
              <c:strCache>
                <c:ptCount val="1"/>
                <c:pt idx="0">
                  <c:v>75%-中央値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箱ひげ図!$D$61:$I$61</c:f>
                <c:numCache>
                  <c:formatCode>General</c:formatCode>
                  <c:ptCount val="6"/>
                  <c:pt idx="0">
                    <c:v>5451</c:v>
                  </c:pt>
                  <c:pt idx="1">
                    <c:v>2237.5</c:v>
                  </c:pt>
                  <c:pt idx="2">
                    <c:v>3833</c:v>
                  </c:pt>
                  <c:pt idx="3">
                    <c:v>2783.5</c:v>
                  </c:pt>
                  <c:pt idx="4">
                    <c:v>375.5</c:v>
                  </c:pt>
                  <c:pt idx="5">
                    <c:v>749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箱ひげ図!$D$60:$I$60</c:f>
              <c:strCache>
                <c:ptCount val="6"/>
                <c:pt idx="0">
                  <c:v>米</c:v>
                </c:pt>
                <c:pt idx="1">
                  <c:v>食パン</c:v>
                </c:pt>
                <c:pt idx="2">
                  <c:v>他のパン</c:v>
                </c:pt>
                <c:pt idx="3">
                  <c:v>生うどん・そば</c:v>
                </c:pt>
                <c:pt idx="4">
                  <c:v>パスタ</c:v>
                </c:pt>
                <c:pt idx="5">
                  <c:v>即席麺</c:v>
                </c:pt>
              </c:strCache>
            </c:strRef>
          </c:cat>
          <c:val>
            <c:numRef>
              <c:f>箱ひげ図!$D$62:$I$62</c:f>
              <c:numCache>
                <c:formatCode>General</c:formatCode>
                <c:ptCount val="6"/>
                <c:pt idx="0">
                  <c:v>1688</c:v>
                </c:pt>
                <c:pt idx="1">
                  <c:v>967.5</c:v>
                </c:pt>
                <c:pt idx="2">
                  <c:v>1242</c:v>
                </c:pt>
                <c:pt idx="3">
                  <c:v>213.5</c:v>
                </c:pt>
                <c:pt idx="4">
                  <c:v>71.5</c:v>
                </c:pt>
                <c:pt idx="5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4F-B09F-97DF3D139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686928"/>
        <c:axId val="1039687760"/>
      </c:barChart>
      <c:catAx>
        <c:axId val="103968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9687760"/>
        <c:crosses val="autoZero"/>
        <c:auto val="1"/>
        <c:lblAlgn val="ctr"/>
        <c:lblOffset val="100"/>
        <c:noMultiLvlLbl val="0"/>
      </c:catAx>
      <c:valAx>
        <c:axId val="103968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968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散布図!$E$2</c:f>
              <c:strCache>
                <c:ptCount val="1"/>
                <c:pt idx="0">
                  <c:v>即席麺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3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9243-422E-930F-3CCA95C7A94A}"/>
              </c:ext>
            </c:extLst>
          </c:dPt>
          <c:dPt>
            <c:idx val="3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9243-422E-930F-3CCA95C7A94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F36B691-181C-4AE2-915B-5DE9D1B2538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243-422E-930F-3CCA95C7A94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5AE8275-4ADF-4652-90E4-72B2D3CF0C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243-422E-930F-3CCA95C7A94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985E03B-4D10-4860-B505-95119FD096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243-422E-930F-3CCA95C7A94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B53F884-92D5-4E08-B2BE-40E5B5072E5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243-422E-930F-3CCA95C7A94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58C4711-B04B-4E92-83C2-31569844A9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243-422E-930F-3CCA95C7A94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F91A1F7-EC1B-4144-BBF1-249985CCA99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243-422E-930F-3CCA95C7A94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C1E55E3-5115-45DA-A79F-E5A437BC626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243-422E-930F-3CCA95C7A94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9163E13-6414-4D38-A691-F655EC5554D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243-422E-930F-3CCA95C7A94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05CD0E6-2C58-4E4C-B073-071ABDC748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243-422E-930F-3CCA95C7A94A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549546E5-4C21-4ADD-BEBD-7DD2673DAA7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243-422E-930F-3CCA95C7A94A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113E6DAB-FC7E-4F6A-9AA2-0588CF32A71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243-422E-930F-3CCA95C7A94A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934EAC37-9536-4972-9A35-BF5C15B505B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243-422E-930F-3CCA95C7A94A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67184E9B-FB84-4A6C-9D7E-6A640FBE965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243-422E-930F-3CCA95C7A94A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2521B35F-4458-4930-8B52-CC74669D833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243-422E-930F-3CCA95C7A94A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8A61F3A2-C89B-4437-ADAA-3A28A3E1B53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243-422E-930F-3CCA95C7A94A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BF05FC52-256F-41D9-83D9-E6F8D5D6B3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243-422E-930F-3CCA95C7A94A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EA9104E9-CB9C-45DC-8E6F-88A0A4BC45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243-422E-930F-3CCA95C7A94A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17869E8E-B728-42F7-B2D2-064AFCC49C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243-422E-930F-3CCA95C7A94A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CC789A90-6CC2-4A6E-9608-07F6DD61719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243-422E-930F-3CCA95C7A94A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6A925D9E-F058-4B1F-8716-6DD74D2F035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243-422E-930F-3CCA95C7A94A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7036AEC5-97D6-436B-990C-77AEE02035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243-422E-930F-3CCA95C7A94A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3F9EC254-FC45-4CFB-9060-76158BB0CB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243-422E-930F-3CCA95C7A94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490E775F-390E-48E2-AA61-BE49727369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9243-422E-930F-3CCA95C7A94A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B4EADD15-97C5-4618-BF5B-C12F651049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9243-422E-930F-3CCA95C7A94A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DB471661-B599-40A4-A009-8CDA37E1C6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243-422E-930F-3CCA95C7A94A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3DAABDC2-9474-4F35-A756-25AE0790ED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9243-422E-930F-3CCA95C7A94A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B4994852-D7B3-4E0F-9F3E-8D3ECCAAC3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243-422E-930F-3CCA95C7A94A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EA8D8110-1AA8-4D0B-8F5E-FAF0B952A6B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9243-422E-930F-3CCA95C7A94A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AA9118D2-F556-4A52-9E31-F0CD699186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243-422E-930F-3CCA95C7A94A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63CC1DDB-0A77-468A-950C-23604C28CE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9243-422E-930F-3CCA95C7A94A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9F3B3437-5E70-407B-9ABC-420330697F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243-422E-930F-3CCA95C7A94A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68A9B555-E971-41A0-A14B-C5290E270F8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9243-422E-930F-3CCA95C7A94A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ED2E3821-F4F2-4D6E-9C2E-CAE349D7219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243-422E-930F-3CCA95C7A94A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588FC76F-A72A-40FC-BC32-C0E92C11760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9243-422E-930F-3CCA95C7A94A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6F0EE668-3C3F-4085-B561-9070215C29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9243-422E-930F-3CCA95C7A94A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01391B13-C7A2-45AA-9613-88C25AE9274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9243-422E-930F-3CCA95C7A94A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8FCF7F47-FFAC-4D36-8787-543895B4F7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9243-422E-930F-3CCA95C7A94A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848E9241-911B-4B5F-8EBC-3773B27155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9243-422E-930F-3CCA95C7A94A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EA3DBA52-04A0-4DB8-984B-D1BA349A65A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9243-422E-930F-3CCA95C7A94A}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74FA74CD-D6CC-46AB-800A-7F883EAD34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9243-422E-930F-3CCA95C7A94A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C92A7F0B-F901-4481-969D-273617D456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9243-422E-930F-3CCA95C7A94A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00A5320B-67E6-43F0-96B8-1D952C4A6F7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9243-422E-930F-3CCA95C7A94A}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49359469-F2A7-4BDE-AC84-83C61090191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9243-422E-930F-3CCA95C7A94A}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2199B6D4-CB91-40B5-A1AB-62D75B8616A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9243-422E-930F-3CCA95C7A94A}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2AA9969B-FA55-4A58-9B2C-263BCA1E13F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9243-422E-930F-3CCA95C7A94A}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EDA5759A-A1B4-47DE-A702-4701AD4BA2F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9243-422E-930F-3CCA95C7A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536144938404438"/>
                  <c:y val="-7.699336778369744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散布図!$D$4:$D$49</c:f>
              <c:numCache>
                <c:formatCode>"¥"#,##0_);[Red]\("¥"#,##0\)</c:formatCode>
                <c:ptCount val="46"/>
                <c:pt idx="0">
                  <c:v>27317</c:v>
                </c:pt>
                <c:pt idx="1">
                  <c:v>20976</c:v>
                </c:pt>
                <c:pt idx="2">
                  <c:v>22138</c:v>
                </c:pt>
                <c:pt idx="3">
                  <c:v>19328</c:v>
                </c:pt>
                <c:pt idx="4">
                  <c:v>19497</c:v>
                </c:pt>
                <c:pt idx="5">
                  <c:v>25373</c:v>
                </c:pt>
                <c:pt idx="6">
                  <c:v>22051</c:v>
                </c:pt>
                <c:pt idx="7">
                  <c:v>19319</c:v>
                </c:pt>
                <c:pt idx="8">
                  <c:v>19031</c:v>
                </c:pt>
                <c:pt idx="9">
                  <c:v>23138</c:v>
                </c:pt>
                <c:pt idx="10">
                  <c:v>21150</c:v>
                </c:pt>
                <c:pt idx="11">
                  <c:v>21175</c:v>
                </c:pt>
                <c:pt idx="12">
                  <c:v>20664</c:v>
                </c:pt>
                <c:pt idx="13">
                  <c:v>23136</c:v>
                </c:pt>
                <c:pt idx="14">
                  <c:v>25355</c:v>
                </c:pt>
                <c:pt idx="15">
                  <c:v>26113</c:v>
                </c:pt>
                <c:pt idx="16">
                  <c:v>26087</c:v>
                </c:pt>
                <c:pt idx="17">
                  <c:v>26910</c:v>
                </c:pt>
                <c:pt idx="18">
                  <c:v>20489</c:v>
                </c:pt>
                <c:pt idx="19">
                  <c:v>22443</c:v>
                </c:pt>
                <c:pt idx="20">
                  <c:v>28588</c:v>
                </c:pt>
                <c:pt idx="21">
                  <c:v>21965</c:v>
                </c:pt>
                <c:pt idx="22">
                  <c:v>18032</c:v>
                </c:pt>
                <c:pt idx="23">
                  <c:v>22595</c:v>
                </c:pt>
                <c:pt idx="24">
                  <c:v>23483</c:v>
                </c:pt>
                <c:pt idx="25">
                  <c:v>23418</c:v>
                </c:pt>
                <c:pt idx="26">
                  <c:v>19995</c:v>
                </c:pt>
                <c:pt idx="27">
                  <c:v>20248</c:v>
                </c:pt>
                <c:pt idx="28">
                  <c:v>22720</c:v>
                </c:pt>
                <c:pt idx="29">
                  <c:v>20590</c:v>
                </c:pt>
                <c:pt idx="30">
                  <c:v>19562</c:v>
                </c:pt>
                <c:pt idx="31">
                  <c:v>18422</c:v>
                </c:pt>
                <c:pt idx="32">
                  <c:v>20680</c:v>
                </c:pt>
                <c:pt idx="33">
                  <c:v>18933</c:v>
                </c:pt>
                <c:pt idx="34">
                  <c:v>19740</c:v>
                </c:pt>
                <c:pt idx="35">
                  <c:v>16580</c:v>
                </c:pt>
                <c:pt idx="36">
                  <c:v>17381</c:v>
                </c:pt>
                <c:pt idx="37">
                  <c:v>21245</c:v>
                </c:pt>
                <c:pt idx="38">
                  <c:v>21449</c:v>
                </c:pt>
                <c:pt idx="39">
                  <c:v>21634</c:v>
                </c:pt>
                <c:pt idx="40">
                  <c:v>26536</c:v>
                </c:pt>
                <c:pt idx="41">
                  <c:v>22124</c:v>
                </c:pt>
                <c:pt idx="42">
                  <c:v>19486</c:v>
                </c:pt>
                <c:pt idx="43">
                  <c:v>21021</c:v>
                </c:pt>
                <c:pt idx="44">
                  <c:v>22570</c:v>
                </c:pt>
                <c:pt idx="45">
                  <c:v>27578</c:v>
                </c:pt>
              </c:numCache>
            </c:numRef>
          </c:xVal>
          <c:yVal>
            <c:numRef>
              <c:f>散布図!$E$4:$E$49</c:f>
              <c:numCache>
                <c:formatCode>"¥"#,##0_);[Red]\("¥"#,##0\)</c:formatCode>
                <c:ptCount val="46"/>
                <c:pt idx="0">
                  <c:v>1894</c:v>
                </c:pt>
                <c:pt idx="1">
                  <c:v>2230</c:v>
                </c:pt>
                <c:pt idx="2">
                  <c:v>1943</c:v>
                </c:pt>
                <c:pt idx="3">
                  <c:v>1855</c:v>
                </c:pt>
                <c:pt idx="4">
                  <c:v>1833</c:v>
                </c:pt>
                <c:pt idx="5">
                  <c:v>2139</c:v>
                </c:pt>
                <c:pt idx="6">
                  <c:v>2165</c:v>
                </c:pt>
                <c:pt idx="7">
                  <c:v>1532</c:v>
                </c:pt>
                <c:pt idx="8">
                  <c:v>1962</c:v>
                </c:pt>
                <c:pt idx="9">
                  <c:v>1771</c:v>
                </c:pt>
                <c:pt idx="10">
                  <c:v>2138</c:v>
                </c:pt>
                <c:pt idx="11">
                  <c:v>1957</c:v>
                </c:pt>
                <c:pt idx="12">
                  <c:v>2027</c:v>
                </c:pt>
                <c:pt idx="13">
                  <c:v>2197</c:v>
                </c:pt>
                <c:pt idx="14">
                  <c:v>2562</c:v>
                </c:pt>
                <c:pt idx="15">
                  <c:v>2279</c:v>
                </c:pt>
                <c:pt idx="16">
                  <c:v>2081</c:v>
                </c:pt>
                <c:pt idx="17">
                  <c:v>2073</c:v>
                </c:pt>
                <c:pt idx="18">
                  <c:v>1952</c:v>
                </c:pt>
                <c:pt idx="19">
                  <c:v>2097</c:v>
                </c:pt>
                <c:pt idx="20">
                  <c:v>1969</c:v>
                </c:pt>
                <c:pt idx="21">
                  <c:v>2082</c:v>
                </c:pt>
                <c:pt idx="22">
                  <c:v>2089</c:v>
                </c:pt>
                <c:pt idx="23">
                  <c:v>2204</c:v>
                </c:pt>
                <c:pt idx="24">
                  <c:v>2236</c:v>
                </c:pt>
                <c:pt idx="25">
                  <c:v>2444</c:v>
                </c:pt>
                <c:pt idx="26">
                  <c:v>2224</c:v>
                </c:pt>
                <c:pt idx="27">
                  <c:v>2169</c:v>
                </c:pt>
                <c:pt idx="28">
                  <c:v>2230</c:v>
                </c:pt>
                <c:pt idx="29">
                  <c:v>3149</c:v>
                </c:pt>
                <c:pt idx="30">
                  <c:v>2470</c:v>
                </c:pt>
                <c:pt idx="31">
                  <c:v>2246</c:v>
                </c:pt>
                <c:pt idx="32">
                  <c:v>2398</c:v>
                </c:pt>
                <c:pt idx="33">
                  <c:v>2485</c:v>
                </c:pt>
                <c:pt idx="34">
                  <c:v>2005</c:v>
                </c:pt>
                <c:pt idx="35">
                  <c:v>2421</c:v>
                </c:pt>
                <c:pt idx="36">
                  <c:v>2207</c:v>
                </c:pt>
                <c:pt idx="37">
                  <c:v>2588</c:v>
                </c:pt>
                <c:pt idx="38">
                  <c:v>2541</c:v>
                </c:pt>
                <c:pt idx="39">
                  <c:v>2813</c:v>
                </c:pt>
                <c:pt idx="40">
                  <c:v>2091</c:v>
                </c:pt>
                <c:pt idx="41">
                  <c:v>2705</c:v>
                </c:pt>
                <c:pt idx="42">
                  <c:v>2637</c:v>
                </c:pt>
                <c:pt idx="43">
                  <c:v>2362</c:v>
                </c:pt>
                <c:pt idx="44">
                  <c:v>2402</c:v>
                </c:pt>
                <c:pt idx="45">
                  <c:v>1685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散布図!$C$4:$C$49</c15:f>
                <c15:dlblRangeCache>
                  <c:ptCount val="46"/>
                  <c:pt idx="0">
                    <c:v>札幌市</c:v>
                  </c:pt>
                  <c:pt idx="1">
                    <c:v>青森市</c:v>
                  </c:pt>
                  <c:pt idx="2">
                    <c:v>盛岡市</c:v>
                  </c:pt>
                  <c:pt idx="3">
                    <c:v>仙台市</c:v>
                  </c:pt>
                  <c:pt idx="4">
                    <c:v>秋田市</c:v>
                  </c:pt>
                  <c:pt idx="5">
                    <c:v>山形市</c:v>
                  </c:pt>
                  <c:pt idx="6">
                    <c:v>福島市</c:v>
                  </c:pt>
                  <c:pt idx="7">
                    <c:v>水戸市</c:v>
                  </c:pt>
                  <c:pt idx="8">
                    <c:v>宇都宮市</c:v>
                  </c:pt>
                  <c:pt idx="9">
                    <c:v>前橋市</c:v>
                  </c:pt>
                  <c:pt idx="10">
                    <c:v>さいたま市</c:v>
                  </c:pt>
                  <c:pt idx="11">
                    <c:v>千葉市</c:v>
                  </c:pt>
                  <c:pt idx="12">
                    <c:v>東京都区部</c:v>
                  </c:pt>
                  <c:pt idx="13">
                    <c:v>横浜市</c:v>
                  </c:pt>
                  <c:pt idx="14">
                    <c:v>新潟市</c:v>
                  </c:pt>
                  <c:pt idx="15">
                    <c:v>富山市</c:v>
                  </c:pt>
                  <c:pt idx="16">
                    <c:v>金沢市</c:v>
                  </c:pt>
                  <c:pt idx="17">
                    <c:v>福井市</c:v>
                  </c:pt>
                  <c:pt idx="18">
                    <c:v>長野市</c:v>
                  </c:pt>
                  <c:pt idx="19">
                    <c:v>岐阜市</c:v>
                  </c:pt>
                  <c:pt idx="20">
                    <c:v>静岡市</c:v>
                  </c:pt>
                  <c:pt idx="21">
                    <c:v>名古屋市</c:v>
                  </c:pt>
                  <c:pt idx="22">
                    <c:v>津市</c:v>
                  </c:pt>
                  <c:pt idx="23">
                    <c:v>大津市</c:v>
                  </c:pt>
                  <c:pt idx="24">
                    <c:v>京都市</c:v>
                  </c:pt>
                  <c:pt idx="25">
                    <c:v>大阪市</c:v>
                  </c:pt>
                  <c:pt idx="26">
                    <c:v>神戸市</c:v>
                  </c:pt>
                  <c:pt idx="27">
                    <c:v>奈良市</c:v>
                  </c:pt>
                  <c:pt idx="28">
                    <c:v>和歌山市</c:v>
                  </c:pt>
                  <c:pt idx="29">
                    <c:v>鳥取市</c:v>
                  </c:pt>
                  <c:pt idx="30">
                    <c:v>松江市</c:v>
                  </c:pt>
                  <c:pt idx="31">
                    <c:v>岡山市</c:v>
                  </c:pt>
                  <c:pt idx="32">
                    <c:v>広島市</c:v>
                  </c:pt>
                  <c:pt idx="33">
                    <c:v>山口市</c:v>
                  </c:pt>
                  <c:pt idx="34">
                    <c:v>徳島市</c:v>
                  </c:pt>
                  <c:pt idx="35">
                    <c:v>高松市</c:v>
                  </c:pt>
                  <c:pt idx="36">
                    <c:v>松山市</c:v>
                  </c:pt>
                  <c:pt idx="37">
                    <c:v>高知市</c:v>
                  </c:pt>
                  <c:pt idx="38">
                    <c:v>福岡市</c:v>
                  </c:pt>
                  <c:pt idx="39">
                    <c:v>佐賀市</c:v>
                  </c:pt>
                  <c:pt idx="40">
                    <c:v>長崎市</c:v>
                  </c:pt>
                  <c:pt idx="41">
                    <c:v>熊本市</c:v>
                  </c:pt>
                  <c:pt idx="42">
                    <c:v>大分市</c:v>
                  </c:pt>
                  <c:pt idx="43">
                    <c:v>宮崎市</c:v>
                  </c:pt>
                  <c:pt idx="44">
                    <c:v>鹿児島市</c:v>
                  </c:pt>
                  <c:pt idx="45">
                    <c:v>那覇市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D2E-4654-8754-18B9C290E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971775"/>
        <c:axId val="214978431"/>
      </c:scatterChart>
      <c:valAx>
        <c:axId val="2149717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散布図!$D$2</c:f>
              <c:strCache>
                <c:ptCount val="1"/>
                <c:pt idx="0">
                  <c:v>米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&quot;¥&quot;#,##0_);[Red]\(&quot;¥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978431"/>
        <c:crosses val="autoZero"/>
        <c:crossBetween val="midCat"/>
      </c:valAx>
      <c:valAx>
        <c:axId val="214978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散布図!$E$2</c:f>
              <c:strCache>
                <c:ptCount val="1"/>
                <c:pt idx="0">
                  <c:v>即席麺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&quot;¥&quot;#,##0_);[Red]\(&quot;¥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9717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plotArea>
      <cx:plotAreaRegion>
        <cx:series layoutId="clusteredColumn" uniqueId="{956E3496-B65F-4F05-BD70-2BB95BF1C9BA}">
          <cx:tx>
            <cx:txData>
              <cx:f>_xlchart.v1.1</cx:f>
              <cx:v>食料（合計）</cx:v>
            </cx:txData>
          </cx:tx>
          <cx:dataId val="0"/>
          <cx:layoutPr>
            <cx:binning intervalClosed="r" underflow="850000" overflow="10000000">
              <cx:binSize val="25000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692150</xdr:colOff>
      <xdr:row>4</xdr:row>
      <xdr:rowOff>196850</xdr:rowOff>
    </xdr:from>
    <xdr:to>
      <xdr:col>12</xdr:col>
      <xdr:colOff>292100</xdr:colOff>
      <xdr:row>9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6337300" y="1492250"/>
          <a:ext cx="3632200" cy="1022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データは、独立行政法人統計センターの「</a:t>
          </a:r>
          <a:r>
            <a:rPr kumimoji="1" lang="en-US" altLang="ja-JP" sz="1100"/>
            <a:t>SSDSE-</a:t>
          </a:r>
          <a:r>
            <a:rPr kumimoji="1" lang="ja-JP" altLang="en-US" sz="1100"/>
            <a:t>家計消費」</a:t>
          </a:r>
          <a:r>
            <a:rPr kumimoji="1" lang="en-US" altLang="ja-JP" sz="1100"/>
            <a:t>2023</a:t>
          </a:r>
          <a:r>
            <a:rPr kumimoji="1" lang="ja-JP" altLang="en-US" sz="1100"/>
            <a:t>年版です。詳しくは、</a:t>
          </a:r>
          <a:r>
            <a:rPr kumimoji="1" lang="en-US" altLang="ja-JP" sz="1100"/>
            <a:t>https://www.nstac.go.jp/use/literacy/ssdse/</a:t>
          </a:r>
        </a:p>
        <a:p>
          <a:r>
            <a:rPr kumimoji="1" lang="ja-JP" altLang="en-US" sz="1100"/>
            <a:t>をご覧ください。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109536</xdr:colOff>
      <xdr:row>3</xdr:row>
      <xdr:rowOff>17461</xdr:rowOff>
    </xdr:from>
    <xdr:to>
      <xdr:col>15</xdr:col>
      <xdr:colOff>298450</xdr:colOff>
      <xdr:row>20</xdr:row>
      <xdr:rowOff>161925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357187</xdr:colOff>
      <xdr:row>2</xdr:row>
      <xdr:rowOff>233361</xdr:rowOff>
    </xdr:from>
    <xdr:to>
      <xdr:col>30</xdr:col>
      <xdr:colOff>219075</xdr:colOff>
      <xdr:row>20</xdr:row>
      <xdr:rowOff>142875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0</xdr:row>
      <xdr:rowOff>209550</xdr:rowOff>
    </xdr:from>
    <xdr:to>
      <xdr:col>27</xdr:col>
      <xdr:colOff>495300</xdr:colOff>
      <xdr:row>2</xdr:row>
      <xdr:rowOff>12700</xdr:rowOff>
    </xdr:to>
    <xdr:sp macro="" textlink="">
      <xdr:nvSpPr>
        <xdr:cNvPr id="3" name="テキスト ボックス 2"/>
        <xdr:cNvSpPr txBox="1"/>
      </xdr:nvSpPr>
      <xdr:spPr>
        <a:xfrm>
          <a:off x="15335250" y="209550"/>
          <a:ext cx="3136900" cy="450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年間支出額の多い順に並べ替え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357187</xdr:colOff>
      <xdr:row>2</xdr:row>
      <xdr:rowOff>233361</xdr:rowOff>
    </xdr:from>
    <xdr:to>
      <xdr:col>14</xdr:col>
      <xdr:colOff>219075</xdr:colOff>
      <xdr:row>20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グラフ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9</xdr:col>
      <xdr:colOff>234950</xdr:colOff>
      <xdr:row>3</xdr:row>
      <xdr:rowOff>120650</xdr:rowOff>
    </xdr:from>
    <xdr:to>
      <xdr:col>9</xdr:col>
      <xdr:colOff>234950</xdr:colOff>
      <xdr:row>18</xdr:row>
      <xdr:rowOff>112775</xdr:rowOff>
    </xdr:to>
    <xdr:cxnSp macro="">
      <xdr:nvCxnSpPr>
        <xdr:cNvPr id="4" name="直線コネクタ 3"/>
        <xdr:cNvCxnSpPr/>
      </xdr:nvCxnSpPr>
      <xdr:spPr>
        <a:xfrm>
          <a:off x="6324600" y="996950"/>
          <a:ext cx="0" cy="34211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481011</xdr:colOff>
      <xdr:row>1</xdr:row>
      <xdr:rowOff>80961</xdr:rowOff>
    </xdr:from>
    <xdr:to>
      <xdr:col>21</xdr:col>
      <xdr:colOff>66675</xdr:colOff>
      <xdr:row>19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387350</xdr:colOff>
      <xdr:row>21</xdr:row>
      <xdr:rowOff>50800</xdr:rowOff>
    </xdr:from>
    <xdr:to>
      <xdr:col>17</xdr:col>
      <xdr:colOff>355600</xdr:colOff>
      <xdr:row>27</xdr:row>
      <xdr:rowOff>196850</xdr:rowOff>
    </xdr:to>
    <xdr:sp macro="" textlink="">
      <xdr:nvSpPr>
        <xdr:cNvPr id="2" name="テキスト ボックス 1"/>
        <xdr:cNvSpPr txBox="1"/>
      </xdr:nvSpPr>
      <xdr:spPr>
        <a:xfrm>
          <a:off x="7651750" y="5041900"/>
          <a:ext cx="3930650" cy="151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ヒストグラムでは一つの品目の「散らばり」しか見ることができません。</a:t>
          </a:r>
          <a:endParaRPr kumimoji="1" lang="en-US" altLang="ja-JP" sz="1100"/>
        </a:p>
        <a:p>
          <a:r>
            <a:rPr kumimoji="1" lang="ja-JP" altLang="en-US" sz="1100"/>
            <a:t>複数の品目の散らばりを比較するとき、「箱ひげ図」を使います。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457198</xdr:colOff>
      <xdr:row>1</xdr:row>
      <xdr:rowOff>152400</xdr:rowOff>
    </xdr:from>
    <xdr:to>
      <xdr:col>18</xdr:col>
      <xdr:colOff>19050</xdr:colOff>
      <xdr:row>20</xdr:row>
      <xdr:rowOff>47625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215900</xdr:colOff>
      <xdr:row>27</xdr:row>
      <xdr:rowOff>95250</xdr:rowOff>
    </xdr:from>
    <xdr:to>
      <xdr:col>16</xdr:col>
      <xdr:colOff>533400</xdr:colOff>
      <xdr:row>31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5499100" y="6457950"/>
          <a:ext cx="57023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二つの品目の関係を見るときに「散布図」を使います。</a:t>
          </a:r>
          <a:endParaRPr kumimoji="1" lang="en-US" altLang="ja-JP" sz="1100"/>
        </a:p>
        <a:p>
          <a:r>
            <a:rPr kumimoji="1" lang="ja-JP" altLang="en-US" sz="1100"/>
            <a:t>散布図にすることで、品目にどのような関係があるかを見ることができます。</a:t>
          </a:r>
          <a:endParaRPr kumimoji="1" lang="en-US" altLang="ja-JP" sz="1100"/>
        </a:p>
        <a:p>
          <a:r>
            <a:rPr kumimoji="1" lang="ja-JP" altLang="en-US" sz="1100"/>
            <a:t>また、その相関の強さを「相関係数」でみることができます。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5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ColWidth="10.58203125" defaultRowHeight="18" customHeight="1"/>
  <cols>
    <col min="1" max="16384" width="10.58203125" style="2"/>
  </cols>
  <sheetData>
    <row r="1" spans="1:229" ht="18" customHeight="1">
      <c r="A1" s="1" t="s">
        <v>599</v>
      </c>
      <c r="B1" s="18" t="s">
        <v>600</v>
      </c>
      <c r="C1" s="2" t="s">
        <v>601</v>
      </c>
      <c r="D1" s="3" t="s">
        <v>0</v>
      </c>
      <c r="E1" s="4" t="s">
        <v>1</v>
      </c>
      <c r="F1" s="4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4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27</v>
      </c>
      <c r="AF1" s="3" t="s">
        <v>28</v>
      </c>
      <c r="AG1" s="3" t="s">
        <v>29</v>
      </c>
      <c r="AH1" s="3" t="s">
        <v>30</v>
      </c>
      <c r="AI1" s="3" t="s">
        <v>31</v>
      </c>
      <c r="AJ1" s="3" t="s">
        <v>32</v>
      </c>
      <c r="AK1" s="3" t="s">
        <v>33</v>
      </c>
      <c r="AL1" s="3" t="s">
        <v>34</v>
      </c>
      <c r="AM1" s="3" t="s">
        <v>35</v>
      </c>
      <c r="AN1" s="3" t="s">
        <v>36</v>
      </c>
      <c r="AO1" s="3" t="s">
        <v>37</v>
      </c>
      <c r="AP1" s="3" t="s">
        <v>38</v>
      </c>
      <c r="AQ1" s="3" t="s">
        <v>39</v>
      </c>
      <c r="AR1" s="3" t="s">
        <v>40</v>
      </c>
      <c r="AS1" s="3" t="s">
        <v>41</v>
      </c>
      <c r="AT1" s="3" t="s">
        <v>42</v>
      </c>
      <c r="AU1" s="3" t="s">
        <v>43</v>
      </c>
      <c r="AV1" s="3" t="s">
        <v>44</v>
      </c>
      <c r="AW1" s="3" t="s">
        <v>45</v>
      </c>
      <c r="AX1" s="3" t="s">
        <v>46</v>
      </c>
      <c r="AY1" s="3" t="s">
        <v>47</v>
      </c>
      <c r="AZ1" s="3" t="s">
        <v>48</v>
      </c>
      <c r="BA1" s="3" t="s">
        <v>49</v>
      </c>
      <c r="BB1" s="3" t="s">
        <v>50</v>
      </c>
      <c r="BC1" s="3" t="s">
        <v>51</v>
      </c>
      <c r="BD1" s="4" t="s">
        <v>52</v>
      </c>
      <c r="BE1" s="3" t="s">
        <v>53</v>
      </c>
      <c r="BF1" s="3" t="s">
        <v>54</v>
      </c>
      <c r="BG1" s="3" t="s">
        <v>55</v>
      </c>
      <c r="BH1" s="3" t="s">
        <v>56</v>
      </c>
      <c r="BI1" s="3" t="s">
        <v>57</v>
      </c>
      <c r="BJ1" s="3" t="s">
        <v>58</v>
      </c>
      <c r="BK1" s="3" t="s">
        <v>59</v>
      </c>
      <c r="BL1" s="3" t="s">
        <v>60</v>
      </c>
      <c r="BM1" s="3" t="s">
        <v>61</v>
      </c>
      <c r="BN1" s="4" t="s">
        <v>62</v>
      </c>
      <c r="BO1" s="3" t="s">
        <v>63</v>
      </c>
      <c r="BP1" s="3" t="s">
        <v>64</v>
      </c>
      <c r="BQ1" s="3" t="s">
        <v>65</v>
      </c>
      <c r="BR1" s="3" t="s">
        <v>66</v>
      </c>
      <c r="BS1" s="3" t="s">
        <v>67</v>
      </c>
      <c r="BT1" s="3" t="s">
        <v>68</v>
      </c>
      <c r="BU1" s="3" t="s">
        <v>69</v>
      </c>
      <c r="BV1" s="4" t="s">
        <v>70</v>
      </c>
      <c r="BW1" s="3" t="s">
        <v>71</v>
      </c>
      <c r="BX1" s="3" t="s">
        <v>72</v>
      </c>
      <c r="BY1" s="3" t="s">
        <v>73</v>
      </c>
      <c r="BZ1" s="3" t="s">
        <v>74</v>
      </c>
      <c r="CA1" s="3" t="s">
        <v>75</v>
      </c>
      <c r="CB1" s="3" t="s">
        <v>76</v>
      </c>
      <c r="CC1" s="3" t="s">
        <v>77</v>
      </c>
      <c r="CD1" s="3" t="s">
        <v>78</v>
      </c>
      <c r="CE1" s="3" t="s">
        <v>79</v>
      </c>
      <c r="CF1" s="3" t="s">
        <v>80</v>
      </c>
      <c r="CG1" s="3" t="s">
        <v>81</v>
      </c>
      <c r="CH1" s="3" t="s">
        <v>82</v>
      </c>
      <c r="CI1" s="3" t="s">
        <v>83</v>
      </c>
      <c r="CJ1" s="3" t="s">
        <v>84</v>
      </c>
      <c r="CK1" s="3" t="s">
        <v>85</v>
      </c>
      <c r="CL1" s="3" t="s">
        <v>86</v>
      </c>
      <c r="CM1" s="3" t="s">
        <v>87</v>
      </c>
      <c r="CN1" s="3" t="s">
        <v>88</v>
      </c>
      <c r="CO1" s="3" t="s">
        <v>89</v>
      </c>
      <c r="CP1" s="3" t="s">
        <v>90</v>
      </c>
      <c r="CQ1" s="3" t="s">
        <v>91</v>
      </c>
      <c r="CR1" s="3" t="s">
        <v>92</v>
      </c>
      <c r="CS1" s="3" t="s">
        <v>93</v>
      </c>
      <c r="CT1" s="3" t="s">
        <v>94</v>
      </c>
      <c r="CU1" s="3" t="s">
        <v>95</v>
      </c>
      <c r="CV1" s="3" t="s">
        <v>96</v>
      </c>
      <c r="CW1" s="3" t="s">
        <v>97</v>
      </c>
      <c r="CX1" s="3" t="s">
        <v>98</v>
      </c>
      <c r="CY1" s="3" t="s">
        <v>99</v>
      </c>
      <c r="CZ1" s="3" t="s">
        <v>100</v>
      </c>
      <c r="DA1" s="3" t="s">
        <v>101</v>
      </c>
      <c r="DB1" s="3" t="s">
        <v>102</v>
      </c>
      <c r="DC1" s="3" t="s">
        <v>103</v>
      </c>
      <c r="DD1" s="3" t="s">
        <v>104</v>
      </c>
      <c r="DE1" s="3" t="s">
        <v>105</v>
      </c>
      <c r="DF1" s="3" t="s">
        <v>106</v>
      </c>
      <c r="DG1" s="3" t="s">
        <v>107</v>
      </c>
      <c r="DH1" s="3" t="s">
        <v>108</v>
      </c>
      <c r="DI1" s="3" t="s">
        <v>109</v>
      </c>
      <c r="DJ1" s="3" t="s">
        <v>110</v>
      </c>
      <c r="DK1" s="3" t="s">
        <v>111</v>
      </c>
      <c r="DL1" s="3" t="s">
        <v>112</v>
      </c>
      <c r="DM1" s="3" t="s">
        <v>113</v>
      </c>
      <c r="DN1" s="3" t="s">
        <v>114</v>
      </c>
      <c r="DO1" s="3" t="s">
        <v>115</v>
      </c>
      <c r="DP1" s="3" t="s">
        <v>116</v>
      </c>
      <c r="DQ1" s="3" t="s">
        <v>117</v>
      </c>
      <c r="DR1" s="4" t="s">
        <v>118</v>
      </c>
      <c r="DS1" s="3" t="s">
        <v>119</v>
      </c>
      <c r="DT1" s="3" t="s">
        <v>120</v>
      </c>
      <c r="DU1" s="3" t="s">
        <v>121</v>
      </c>
      <c r="DV1" s="3" t="s">
        <v>122</v>
      </c>
      <c r="DW1" s="3" t="s">
        <v>123</v>
      </c>
      <c r="DX1" s="3" t="s">
        <v>124</v>
      </c>
      <c r="DY1" s="3" t="s">
        <v>125</v>
      </c>
      <c r="DZ1" s="3" t="s">
        <v>126</v>
      </c>
      <c r="EA1" s="3" t="s">
        <v>127</v>
      </c>
      <c r="EB1" s="3" t="s">
        <v>128</v>
      </c>
      <c r="EC1" s="3" t="s">
        <v>129</v>
      </c>
      <c r="ED1" s="3" t="s">
        <v>130</v>
      </c>
      <c r="EE1" s="3" t="s">
        <v>131</v>
      </c>
      <c r="EF1" s="3" t="s">
        <v>132</v>
      </c>
      <c r="EG1" s="3" t="s">
        <v>133</v>
      </c>
      <c r="EH1" s="4" t="s">
        <v>134</v>
      </c>
      <c r="EI1" s="3" t="s">
        <v>135</v>
      </c>
      <c r="EJ1" s="3" t="s">
        <v>136</v>
      </c>
      <c r="EK1" s="3" t="s">
        <v>137</v>
      </c>
      <c r="EL1" s="3" t="s">
        <v>138</v>
      </c>
      <c r="EM1" s="3" t="s">
        <v>139</v>
      </c>
      <c r="EN1" s="3" t="s">
        <v>140</v>
      </c>
      <c r="EO1" s="3" t="s">
        <v>141</v>
      </c>
      <c r="EP1" s="3" t="s">
        <v>142</v>
      </c>
      <c r="EQ1" s="3" t="s">
        <v>143</v>
      </c>
      <c r="ER1" s="3" t="s">
        <v>144</v>
      </c>
      <c r="ES1" s="3" t="s">
        <v>145</v>
      </c>
      <c r="ET1" s="3" t="s">
        <v>146</v>
      </c>
      <c r="EU1" s="3" t="s">
        <v>147</v>
      </c>
      <c r="EV1" s="3" t="s">
        <v>148</v>
      </c>
      <c r="EW1" s="3" t="s">
        <v>149</v>
      </c>
      <c r="EX1" s="3" t="s">
        <v>150</v>
      </c>
      <c r="EY1" s="3" t="s">
        <v>151</v>
      </c>
      <c r="EZ1" s="3" t="s">
        <v>152</v>
      </c>
      <c r="FA1" s="4" t="s">
        <v>153</v>
      </c>
      <c r="FB1" s="3" t="s">
        <v>154</v>
      </c>
      <c r="FC1" s="3" t="s">
        <v>155</v>
      </c>
      <c r="FD1" s="3" t="s">
        <v>156</v>
      </c>
      <c r="FE1" s="3" t="s">
        <v>157</v>
      </c>
      <c r="FF1" s="3" t="s">
        <v>158</v>
      </c>
      <c r="FG1" s="3" t="s">
        <v>159</v>
      </c>
      <c r="FH1" s="3" t="s">
        <v>160</v>
      </c>
      <c r="FI1" s="3" t="s">
        <v>161</v>
      </c>
      <c r="FJ1" s="3" t="s">
        <v>162</v>
      </c>
      <c r="FK1" s="3" t="s">
        <v>163</v>
      </c>
      <c r="FL1" s="3" t="s">
        <v>164</v>
      </c>
      <c r="FM1" s="3" t="s">
        <v>165</v>
      </c>
      <c r="FN1" s="3" t="s">
        <v>166</v>
      </c>
      <c r="FO1" s="3" t="s">
        <v>167</v>
      </c>
      <c r="FP1" s="3" t="s">
        <v>168</v>
      </c>
      <c r="FQ1" s="3" t="s">
        <v>169</v>
      </c>
      <c r="FR1" s="4" t="s">
        <v>170</v>
      </c>
      <c r="FS1" s="3" t="s">
        <v>171</v>
      </c>
      <c r="FT1" s="3" t="s">
        <v>172</v>
      </c>
      <c r="FU1" s="3" t="s">
        <v>173</v>
      </c>
      <c r="FV1" s="3" t="s">
        <v>174</v>
      </c>
      <c r="FW1" s="3" t="s">
        <v>175</v>
      </c>
      <c r="FX1" s="3" t="s">
        <v>176</v>
      </c>
      <c r="FY1" s="3" t="s">
        <v>177</v>
      </c>
      <c r="FZ1" s="3" t="s">
        <v>178</v>
      </c>
      <c r="GA1" s="3" t="s">
        <v>179</v>
      </c>
      <c r="GB1" s="3" t="s">
        <v>180</v>
      </c>
      <c r="GC1" s="3" t="s">
        <v>181</v>
      </c>
      <c r="GD1" s="3" t="s">
        <v>182</v>
      </c>
      <c r="GE1" s="3" t="s">
        <v>183</v>
      </c>
      <c r="GF1" s="3" t="s">
        <v>184</v>
      </c>
      <c r="GG1" s="3" t="s">
        <v>185</v>
      </c>
      <c r="GH1" s="3" t="s">
        <v>186</v>
      </c>
      <c r="GI1" s="3" t="s">
        <v>187</v>
      </c>
      <c r="GJ1" s="4" t="s">
        <v>188</v>
      </c>
      <c r="GK1" s="3" t="s">
        <v>189</v>
      </c>
      <c r="GL1" s="3" t="s">
        <v>190</v>
      </c>
      <c r="GM1" s="3" t="s">
        <v>191</v>
      </c>
      <c r="GN1" s="3" t="s">
        <v>192</v>
      </c>
      <c r="GO1" s="3" t="s">
        <v>193</v>
      </c>
      <c r="GP1" s="3" t="s">
        <v>194</v>
      </c>
      <c r="GQ1" s="3" t="s">
        <v>195</v>
      </c>
      <c r="GR1" s="3" t="s">
        <v>196</v>
      </c>
      <c r="GS1" s="3" t="s">
        <v>197</v>
      </c>
      <c r="GT1" s="3" t="s">
        <v>198</v>
      </c>
      <c r="GU1" s="3" t="s">
        <v>199</v>
      </c>
      <c r="GV1" s="3" t="s">
        <v>200</v>
      </c>
      <c r="GW1" s="3" t="s">
        <v>201</v>
      </c>
      <c r="GX1" s="3" t="s">
        <v>202</v>
      </c>
      <c r="GY1" s="4" t="s">
        <v>203</v>
      </c>
      <c r="GZ1" s="3" t="s">
        <v>204</v>
      </c>
      <c r="HA1" s="3" t="s">
        <v>205</v>
      </c>
      <c r="HB1" s="3" t="s">
        <v>206</v>
      </c>
      <c r="HC1" s="3" t="s">
        <v>207</v>
      </c>
      <c r="HD1" s="3" t="s">
        <v>208</v>
      </c>
      <c r="HE1" s="3" t="s">
        <v>209</v>
      </c>
      <c r="HF1" s="3" t="s">
        <v>210</v>
      </c>
      <c r="HG1" s="3" t="s">
        <v>211</v>
      </c>
      <c r="HH1" s="4" t="s">
        <v>212</v>
      </c>
      <c r="HI1" s="3" t="s">
        <v>213</v>
      </c>
      <c r="HJ1" s="3" t="s">
        <v>214</v>
      </c>
      <c r="HK1" s="3" t="s">
        <v>215</v>
      </c>
      <c r="HL1" s="3" t="s">
        <v>216</v>
      </c>
      <c r="HM1" s="3" t="s">
        <v>217</v>
      </c>
      <c r="HN1" s="3" t="s">
        <v>218</v>
      </c>
      <c r="HO1" s="3" t="s">
        <v>219</v>
      </c>
      <c r="HP1" s="3" t="s">
        <v>220</v>
      </c>
      <c r="HQ1" s="3" t="s">
        <v>221</v>
      </c>
      <c r="HR1" s="3" t="s">
        <v>222</v>
      </c>
      <c r="HS1" s="3" t="s">
        <v>223</v>
      </c>
      <c r="HT1" s="3" t="s">
        <v>224</v>
      </c>
      <c r="HU1" s="3" t="s">
        <v>225</v>
      </c>
    </row>
    <row r="2" spans="1:229" s="5" customFormat="1" ht="48" customHeight="1">
      <c r="A2" s="5" t="s">
        <v>226</v>
      </c>
      <c r="B2" s="5" t="s">
        <v>227</v>
      </c>
      <c r="C2" s="5" t="s">
        <v>228</v>
      </c>
      <c r="D2" s="5" t="s">
        <v>602</v>
      </c>
      <c r="E2" s="6" t="s">
        <v>603</v>
      </c>
      <c r="F2" s="7" t="s">
        <v>604</v>
      </c>
      <c r="G2" s="8" t="s">
        <v>230</v>
      </c>
      <c r="H2" s="8" t="s">
        <v>231</v>
      </c>
      <c r="I2" s="8" t="s">
        <v>232</v>
      </c>
      <c r="J2" s="8" t="s">
        <v>233</v>
      </c>
      <c r="K2" s="8" t="s">
        <v>234</v>
      </c>
      <c r="L2" s="8" t="s">
        <v>595</v>
      </c>
      <c r="M2" s="8" t="s">
        <v>235</v>
      </c>
      <c r="N2" s="8" t="s">
        <v>236</v>
      </c>
      <c r="O2" s="8" t="s">
        <v>237</v>
      </c>
      <c r="P2" s="8" t="s">
        <v>238</v>
      </c>
      <c r="Q2" s="8" t="s">
        <v>239</v>
      </c>
      <c r="R2" s="8" t="s">
        <v>240</v>
      </c>
      <c r="S2" s="8" t="s">
        <v>241</v>
      </c>
      <c r="T2" s="7" t="s">
        <v>605</v>
      </c>
      <c r="U2" s="8" t="s">
        <v>242</v>
      </c>
      <c r="V2" s="8" t="s">
        <v>243</v>
      </c>
      <c r="W2" s="8" t="s">
        <v>244</v>
      </c>
      <c r="X2" s="8" t="s">
        <v>245</v>
      </c>
      <c r="Y2" s="8" t="s">
        <v>246</v>
      </c>
      <c r="Z2" s="8" t="s">
        <v>247</v>
      </c>
      <c r="AA2" s="8" t="s">
        <v>248</v>
      </c>
      <c r="AB2" s="8" t="s">
        <v>249</v>
      </c>
      <c r="AC2" s="8" t="s">
        <v>250</v>
      </c>
      <c r="AD2" s="8" t="s">
        <v>251</v>
      </c>
      <c r="AE2" s="8" t="s">
        <v>252</v>
      </c>
      <c r="AF2" s="8" t="s">
        <v>253</v>
      </c>
      <c r="AG2" s="8" t="s">
        <v>254</v>
      </c>
      <c r="AH2" s="8" t="s">
        <v>255</v>
      </c>
      <c r="AI2" s="8" t="s">
        <v>256</v>
      </c>
      <c r="AJ2" s="8" t="s">
        <v>257</v>
      </c>
      <c r="AK2" s="8" t="s">
        <v>258</v>
      </c>
      <c r="AL2" s="8" t="s">
        <v>259</v>
      </c>
      <c r="AM2" s="8" t="s">
        <v>606</v>
      </c>
      <c r="AN2" s="8" t="s">
        <v>260</v>
      </c>
      <c r="AO2" s="8" t="s">
        <v>261</v>
      </c>
      <c r="AP2" s="8" t="s">
        <v>262</v>
      </c>
      <c r="AQ2" s="8" t="s">
        <v>263</v>
      </c>
      <c r="AR2" s="8" t="s">
        <v>264</v>
      </c>
      <c r="AS2" s="8" t="s">
        <v>265</v>
      </c>
      <c r="AT2" s="8" t="s">
        <v>266</v>
      </c>
      <c r="AU2" s="8" t="s">
        <v>267</v>
      </c>
      <c r="AV2" s="8" t="s">
        <v>268</v>
      </c>
      <c r="AW2" s="8" t="s">
        <v>269</v>
      </c>
      <c r="AX2" s="8" t="s">
        <v>270</v>
      </c>
      <c r="AY2" s="8" t="s">
        <v>271</v>
      </c>
      <c r="AZ2" s="8" t="s">
        <v>272</v>
      </c>
      <c r="BA2" s="8" t="s">
        <v>273</v>
      </c>
      <c r="BB2" s="8" t="s">
        <v>274</v>
      </c>
      <c r="BC2" s="8" t="s">
        <v>275</v>
      </c>
      <c r="BD2" s="7" t="s">
        <v>607</v>
      </c>
      <c r="BE2" s="8" t="s">
        <v>276</v>
      </c>
      <c r="BF2" s="8" t="s">
        <v>277</v>
      </c>
      <c r="BG2" s="8" t="s">
        <v>278</v>
      </c>
      <c r="BH2" s="8" t="s">
        <v>279</v>
      </c>
      <c r="BI2" s="8" t="s">
        <v>280</v>
      </c>
      <c r="BJ2" s="8" t="s">
        <v>281</v>
      </c>
      <c r="BK2" s="8" t="s">
        <v>282</v>
      </c>
      <c r="BL2" s="8" t="s">
        <v>283</v>
      </c>
      <c r="BM2" s="8" t="s">
        <v>284</v>
      </c>
      <c r="BN2" s="7" t="s">
        <v>608</v>
      </c>
      <c r="BO2" s="8" t="s">
        <v>285</v>
      </c>
      <c r="BP2" s="8" t="s">
        <v>286</v>
      </c>
      <c r="BQ2" s="8" t="s">
        <v>287</v>
      </c>
      <c r="BR2" s="8" t="s">
        <v>288</v>
      </c>
      <c r="BS2" s="8" t="s">
        <v>289</v>
      </c>
      <c r="BT2" s="8" t="s">
        <v>290</v>
      </c>
      <c r="BU2" s="8" t="s">
        <v>291</v>
      </c>
      <c r="BV2" s="7" t="s">
        <v>609</v>
      </c>
      <c r="BW2" s="8" t="s">
        <v>292</v>
      </c>
      <c r="BX2" s="8" t="s">
        <v>293</v>
      </c>
      <c r="BY2" s="8" t="s">
        <v>294</v>
      </c>
      <c r="BZ2" s="8" t="s">
        <v>295</v>
      </c>
      <c r="CA2" s="8" t="s">
        <v>296</v>
      </c>
      <c r="CB2" s="8" t="s">
        <v>297</v>
      </c>
      <c r="CC2" s="8" t="s">
        <v>298</v>
      </c>
      <c r="CD2" s="8" t="s">
        <v>299</v>
      </c>
      <c r="CE2" s="8" t="s">
        <v>300</v>
      </c>
      <c r="CF2" s="8" t="s">
        <v>301</v>
      </c>
      <c r="CG2" s="8" t="s">
        <v>302</v>
      </c>
      <c r="CH2" s="8" t="s">
        <v>303</v>
      </c>
      <c r="CI2" s="8" t="s">
        <v>304</v>
      </c>
      <c r="CJ2" s="8" t="s">
        <v>305</v>
      </c>
      <c r="CK2" s="8" t="s">
        <v>306</v>
      </c>
      <c r="CL2" s="8" t="s">
        <v>307</v>
      </c>
      <c r="CM2" s="8" t="s">
        <v>308</v>
      </c>
      <c r="CN2" s="8" t="s">
        <v>309</v>
      </c>
      <c r="CO2" s="8" t="s">
        <v>310</v>
      </c>
      <c r="CP2" s="8" t="s">
        <v>311</v>
      </c>
      <c r="CQ2" s="8" t="s">
        <v>312</v>
      </c>
      <c r="CR2" s="8" t="s">
        <v>313</v>
      </c>
      <c r="CS2" s="8" t="s">
        <v>314</v>
      </c>
      <c r="CT2" s="8" t="s">
        <v>315</v>
      </c>
      <c r="CU2" s="8" t="s">
        <v>316</v>
      </c>
      <c r="CV2" s="8" t="s">
        <v>317</v>
      </c>
      <c r="CW2" s="8" t="s">
        <v>318</v>
      </c>
      <c r="CX2" s="8" t="s">
        <v>610</v>
      </c>
      <c r="CY2" s="8" t="s">
        <v>319</v>
      </c>
      <c r="CZ2" s="8" t="s">
        <v>320</v>
      </c>
      <c r="DA2" s="8" t="s">
        <v>321</v>
      </c>
      <c r="DB2" s="8" t="s">
        <v>322</v>
      </c>
      <c r="DC2" s="8" t="s">
        <v>323</v>
      </c>
      <c r="DD2" s="8" t="s">
        <v>324</v>
      </c>
      <c r="DE2" s="8" t="s">
        <v>325</v>
      </c>
      <c r="DF2" s="8" t="s">
        <v>326</v>
      </c>
      <c r="DG2" s="8" t="s">
        <v>327</v>
      </c>
      <c r="DH2" s="8" t="s">
        <v>328</v>
      </c>
      <c r="DI2" s="8" t="s">
        <v>329</v>
      </c>
      <c r="DJ2" s="8" t="s">
        <v>330</v>
      </c>
      <c r="DK2" s="8" t="s">
        <v>331</v>
      </c>
      <c r="DL2" s="8" t="s">
        <v>332</v>
      </c>
      <c r="DM2" s="8" t="s">
        <v>333</v>
      </c>
      <c r="DN2" s="8" t="s">
        <v>334</v>
      </c>
      <c r="DO2" s="8" t="s">
        <v>335</v>
      </c>
      <c r="DP2" s="8" t="s">
        <v>611</v>
      </c>
      <c r="DQ2" s="8" t="s">
        <v>336</v>
      </c>
      <c r="DR2" s="7" t="s">
        <v>612</v>
      </c>
      <c r="DS2" s="8" t="s">
        <v>337</v>
      </c>
      <c r="DT2" s="8" t="s">
        <v>338</v>
      </c>
      <c r="DU2" s="8" t="s">
        <v>339</v>
      </c>
      <c r="DV2" s="8" t="s">
        <v>340</v>
      </c>
      <c r="DW2" s="8" t="s">
        <v>341</v>
      </c>
      <c r="DX2" s="8" t="s">
        <v>342</v>
      </c>
      <c r="DY2" s="8" t="s">
        <v>343</v>
      </c>
      <c r="DZ2" s="8" t="s">
        <v>344</v>
      </c>
      <c r="EA2" s="8" t="s">
        <v>345</v>
      </c>
      <c r="EB2" s="8" t="s">
        <v>346</v>
      </c>
      <c r="EC2" s="8" t="s">
        <v>347</v>
      </c>
      <c r="ED2" s="8" t="s">
        <v>348</v>
      </c>
      <c r="EE2" s="8" t="s">
        <v>349</v>
      </c>
      <c r="EF2" s="8" t="s">
        <v>350</v>
      </c>
      <c r="EG2" s="8" t="s">
        <v>351</v>
      </c>
      <c r="EH2" s="7" t="s">
        <v>613</v>
      </c>
      <c r="EI2" s="8" t="s">
        <v>352</v>
      </c>
      <c r="EJ2" s="8" t="s">
        <v>353</v>
      </c>
      <c r="EK2" s="8" t="s">
        <v>354</v>
      </c>
      <c r="EL2" s="8" t="s">
        <v>355</v>
      </c>
      <c r="EM2" s="8" t="s">
        <v>356</v>
      </c>
      <c r="EN2" s="8" t="s">
        <v>357</v>
      </c>
      <c r="EO2" s="8" t="s">
        <v>358</v>
      </c>
      <c r="EP2" s="8" t="s">
        <v>359</v>
      </c>
      <c r="EQ2" s="8" t="s">
        <v>360</v>
      </c>
      <c r="ER2" s="8" t="s">
        <v>361</v>
      </c>
      <c r="ES2" s="8" t="s">
        <v>362</v>
      </c>
      <c r="ET2" s="8" t="s">
        <v>363</v>
      </c>
      <c r="EU2" s="8" t="s">
        <v>364</v>
      </c>
      <c r="EV2" s="8" t="s">
        <v>365</v>
      </c>
      <c r="EW2" s="8" t="s">
        <v>366</v>
      </c>
      <c r="EX2" s="8" t="s">
        <v>367</v>
      </c>
      <c r="EY2" s="8" t="s">
        <v>368</v>
      </c>
      <c r="EZ2" s="8" t="s">
        <v>369</v>
      </c>
      <c r="FA2" s="7" t="s">
        <v>614</v>
      </c>
      <c r="FB2" s="8" t="s">
        <v>370</v>
      </c>
      <c r="FC2" s="8" t="s">
        <v>371</v>
      </c>
      <c r="FD2" s="8" t="s">
        <v>372</v>
      </c>
      <c r="FE2" s="8" t="s">
        <v>373</v>
      </c>
      <c r="FF2" s="8" t="s">
        <v>374</v>
      </c>
      <c r="FG2" s="8" t="s">
        <v>375</v>
      </c>
      <c r="FH2" s="8" t="s">
        <v>376</v>
      </c>
      <c r="FI2" s="8" t="s">
        <v>377</v>
      </c>
      <c r="FJ2" s="8" t="s">
        <v>378</v>
      </c>
      <c r="FK2" s="8" t="s">
        <v>379</v>
      </c>
      <c r="FL2" s="8" t="s">
        <v>380</v>
      </c>
      <c r="FM2" s="8" t="s">
        <v>381</v>
      </c>
      <c r="FN2" s="8" t="s">
        <v>382</v>
      </c>
      <c r="FO2" s="8" t="s">
        <v>383</v>
      </c>
      <c r="FP2" s="8" t="s">
        <v>384</v>
      </c>
      <c r="FQ2" s="8" t="s">
        <v>385</v>
      </c>
      <c r="FR2" s="7" t="s">
        <v>615</v>
      </c>
      <c r="FS2" s="8" t="s">
        <v>386</v>
      </c>
      <c r="FT2" s="8" t="s">
        <v>387</v>
      </c>
      <c r="FU2" s="8" t="s">
        <v>388</v>
      </c>
      <c r="FV2" s="8" t="s">
        <v>389</v>
      </c>
      <c r="FW2" s="8" t="s">
        <v>390</v>
      </c>
      <c r="FX2" s="8" t="s">
        <v>391</v>
      </c>
      <c r="FY2" s="8" t="s">
        <v>392</v>
      </c>
      <c r="FZ2" s="8" t="s">
        <v>393</v>
      </c>
      <c r="GA2" s="8" t="s">
        <v>394</v>
      </c>
      <c r="GB2" s="8" t="s">
        <v>395</v>
      </c>
      <c r="GC2" s="8" t="s">
        <v>396</v>
      </c>
      <c r="GD2" s="8" t="s">
        <v>397</v>
      </c>
      <c r="GE2" s="8" t="s">
        <v>398</v>
      </c>
      <c r="GF2" s="8" t="s">
        <v>399</v>
      </c>
      <c r="GG2" s="8" t="s">
        <v>400</v>
      </c>
      <c r="GH2" s="8" t="s">
        <v>401</v>
      </c>
      <c r="GI2" s="8" t="s">
        <v>402</v>
      </c>
      <c r="GJ2" s="7" t="s">
        <v>616</v>
      </c>
      <c r="GK2" s="8" t="s">
        <v>403</v>
      </c>
      <c r="GL2" s="8" t="s">
        <v>404</v>
      </c>
      <c r="GM2" s="8" t="s">
        <v>405</v>
      </c>
      <c r="GN2" s="8" t="s">
        <v>406</v>
      </c>
      <c r="GO2" s="8" t="s">
        <v>407</v>
      </c>
      <c r="GP2" s="8" t="s">
        <v>408</v>
      </c>
      <c r="GQ2" s="8" t="s">
        <v>409</v>
      </c>
      <c r="GR2" s="8" t="s">
        <v>410</v>
      </c>
      <c r="GS2" s="8" t="s">
        <v>411</v>
      </c>
      <c r="GT2" s="8" t="s">
        <v>412</v>
      </c>
      <c r="GU2" s="8" t="s">
        <v>413</v>
      </c>
      <c r="GV2" s="8" t="s">
        <v>414</v>
      </c>
      <c r="GW2" s="8" t="s">
        <v>415</v>
      </c>
      <c r="GX2" s="8" t="s">
        <v>617</v>
      </c>
      <c r="GY2" s="7" t="s">
        <v>618</v>
      </c>
      <c r="GZ2" s="8" t="s">
        <v>416</v>
      </c>
      <c r="HA2" s="8" t="s">
        <v>417</v>
      </c>
      <c r="HB2" s="8" t="s">
        <v>418</v>
      </c>
      <c r="HC2" s="8" t="s">
        <v>419</v>
      </c>
      <c r="HD2" s="8" t="s">
        <v>420</v>
      </c>
      <c r="HE2" s="8" t="s">
        <v>421</v>
      </c>
      <c r="HF2" s="8" t="s">
        <v>422</v>
      </c>
      <c r="HG2" s="8" t="s">
        <v>619</v>
      </c>
      <c r="HH2" s="7" t="s">
        <v>620</v>
      </c>
      <c r="HI2" s="8" t="s">
        <v>423</v>
      </c>
      <c r="HJ2" s="8" t="s">
        <v>424</v>
      </c>
      <c r="HK2" s="8" t="s">
        <v>425</v>
      </c>
      <c r="HL2" s="8" t="s">
        <v>426</v>
      </c>
      <c r="HM2" s="8" t="s">
        <v>427</v>
      </c>
      <c r="HN2" s="8" t="s">
        <v>428</v>
      </c>
      <c r="HO2" s="8" t="s">
        <v>621</v>
      </c>
      <c r="HP2" s="8" t="s">
        <v>429</v>
      </c>
      <c r="HQ2" s="8" t="s">
        <v>430</v>
      </c>
      <c r="HR2" s="8" t="s">
        <v>431</v>
      </c>
      <c r="HS2" s="8" t="s">
        <v>432</v>
      </c>
      <c r="HT2" s="8" t="s">
        <v>433</v>
      </c>
      <c r="HU2" s="8" t="s">
        <v>434</v>
      </c>
    </row>
    <row r="3" spans="1:229" ht="18" customHeight="1">
      <c r="A3" s="2" t="s">
        <v>435</v>
      </c>
      <c r="B3" s="2" t="s">
        <v>437</v>
      </c>
      <c r="C3" s="2" t="s">
        <v>437</v>
      </c>
      <c r="D3" s="9">
        <v>2.93</v>
      </c>
      <c r="E3" s="2">
        <v>965949</v>
      </c>
      <c r="F3" s="2">
        <v>79597</v>
      </c>
      <c r="G3" s="2">
        <v>21869</v>
      </c>
      <c r="H3" s="2">
        <v>10293</v>
      </c>
      <c r="I3" s="2">
        <v>21476</v>
      </c>
      <c r="J3" s="2">
        <v>3609</v>
      </c>
      <c r="K3" s="2">
        <v>2258</v>
      </c>
      <c r="L3" s="2">
        <v>1378</v>
      </c>
      <c r="M3" s="2">
        <v>4556</v>
      </c>
      <c r="N3" s="2">
        <v>5402</v>
      </c>
      <c r="O3" s="2">
        <v>2209</v>
      </c>
      <c r="P3" s="2">
        <v>719</v>
      </c>
      <c r="Q3" s="2">
        <v>696</v>
      </c>
      <c r="R3" s="2">
        <v>1753</v>
      </c>
      <c r="S3" s="2">
        <v>3380</v>
      </c>
      <c r="T3" s="2">
        <v>75171</v>
      </c>
      <c r="U3" s="2">
        <v>5320</v>
      </c>
      <c r="V3" s="2">
        <v>1017</v>
      </c>
      <c r="W3" s="2">
        <v>408</v>
      </c>
      <c r="X3" s="2">
        <v>1427</v>
      </c>
      <c r="Y3" s="2">
        <v>904</v>
      </c>
      <c r="Z3" s="2">
        <v>5114</v>
      </c>
      <c r="AA3" s="2">
        <v>869</v>
      </c>
      <c r="AB3" s="2">
        <v>464</v>
      </c>
      <c r="AC3" s="2">
        <v>1151</v>
      </c>
      <c r="AD3" s="2">
        <v>2919</v>
      </c>
      <c r="AE3" s="2">
        <v>1874</v>
      </c>
      <c r="AF3" s="2">
        <v>1274</v>
      </c>
      <c r="AG3" s="2">
        <v>3062</v>
      </c>
      <c r="AH3" s="2">
        <v>1645</v>
      </c>
      <c r="AI3" s="2">
        <v>6956</v>
      </c>
      <c r="AJ3" s="2">
        <v>4413</v>
      </c>
      <c r="AK3" s="2">
        <v>617</v>
      </c>
      <c r="AL3" s="2">
        <v>321</v>
      </c>
      <c r="AM3" s="2">
        <v>819</v>
      </c>
      <c r="AN3" s="2">
        <v>1166</v>
      </c>
      <c r="AO3" s="2">
        <v>401</v>
      </c>
      <c r="AP3" s="2">
        <v>2163</v>
      </c>
      <c r="AQ3" s="2">
        <v>2091</v>
      </c>
      <c r="AR3" s="2">
        <v>1602</v>
      </c>
      <c r="AS3" s="2">
        <v>606</v>
      </c>
      <c r="AT3" s="2">
        <v>6889</v>
      </c>
      <c r="AU3" s="2">
        <v>2245</v>
      </c>
      <c r="AV3" s="2">
        <v>1788</v>
      </c>
      <c r="AW3" s="2">
        <v>3119</v>
      </c>
      <c r="AX3" s="2">
        <v>1531</v>
      </c>
      <c r="AY3" s="2">
        <v>840</v>
      </c>
      <c r="AZ3" s="2">
        <v>3086</v>
      </c>
      <c r="BA3" s="2">
        <v>903</v>
      </c>
      <c r="BB3" s="2">
        <v>2911</v>
      </c>
      <c r="BC3" s="2">
        <v>3259</v>
      </c>
      <c r="BD3" s="2">
        <v>97501</v>
      </c>
      <c r="BE3" s="2">
        <v>23080</v>
      </c>
      <c r="BF3" s="2">
        <v>32413</v>
      </c>
      <c r="BG3" s="2">
        <v>17189</v>
      </c>
      <c r="BH3" s="2">
        <v>3002</v>
      </c>
      <c r="BI3" s="2">
        <v>3126</v>
      </c>
      <c r="BJ3" s="2">
        <v>4984</v>
      </c>
      <c r="BK3" s="2">
        <v>7747</v>
      </c>
      <c r="BL3" s="2">
        <v>2749</v>
      </c>
      <c r="BM3" s="2">
        <v>3210</v>
      </c>
      <c r="BN3" s="2">
        <v>48639</v>
      </c>
      <c r="BO3" s="2">
        <v>15285</v>
      </c>
      <c r="BP3" s="2">
        <v>687</v>
      </c>
      <c r="BQ3" s="2">
        <v>13731</v>
      </c>
      <c r="BR3" s="2">
        <v>1334</v>
      </c>
      <c r="BS3" s="2">
        <v>6687</v>
      </c>
      <c r="BT3" s="2">
        <v>664</v>
      </c>
      <c r="BU3" s="2">
        <v>10250</v>
      </c>
      <c r="BV3" s="2">
        <v>108315</v>
      </c>
      <c r="BW3" s="2">
        <v>2890</v>
      </c>
      <c r="BX3" s="2">
        <v>2017</v>
      </c>
      <c r="BY3" s="2">
        <v>1248</v>
      </c>
      <c r="BZ3" s="2">
        <v>3334</v>
      </c>
      <c r="CA3" s="2">
        <v>2522</v>
      </c>
      <c r="CB3" s="2">
        <v>2315</v>
      </c>
      <c r="CC3" s="2">
        <v>1002</v>
      </c>
      <c r="CD3" s="2">
        <v>6716</v>
      </c>
      <c r="CE3" s="2">
        <v>1181</v>
      </c>
      <c r="CF3" s="2">
        <v>2857</v>
      </c>
      <c r="CG3" s="2">
        <v>769</v>
      </c>
      <c r="CH3" s="2">
        <v>1642</v>
      </c>
      <c r="CI3" s="2">
        <v>2485</v>
      </c>
      <c r="CJ3" s="2">
        <v>1001</v>
      </c>
      <c r="CK3" s="2">
        <v>3847</v>
      </c>
      <c r="CL3" s="2">
        <v>945</v>
      </c>
      <c r="CM3" s="2">
        <v>695</v>
      </c>
      <c r="CN3" s="2">
        <v>3467</v>
      </c>
      <c r="CO3" s="2">
        <v>1881</v>
      </c>
      <c r="CP3" s="2">
        <v>1567</v>
      </c>
      <c r="CQ3" s="2">
        <v>3415</v>
      </c>
      <c r="CR3" s="2">
        <v>2126</v>
      </c>
      <c r="CS3" s="2">
        <v>8041</v>
      </c>
      <c r="CT3" s="2">
        <v>2302</v>
      </c>
      <c r="CU3" s="2">
        <v>2004</v>
      </c>
      <c r="CV3" s="2">
        <v>1796</v>
      </c>
      <c r="CW3" s="2">
        <v>1241</v>
      </c>
      <c r="CX3" s="2">
        <v>2510</v>
      </c>
      <c r="CY3" s="2">
        <v>4511</v>
      </c>
      <c r="CZ3" s="2">
        <v>452</v>
      </c>
      <c r="DA3" s="2">
        <v>381</v>
      </c>
      <c r="DB3" s="2">
        <v>2995</v>
      </c>
      <c r="DC3" s="2">
        <v>1514</v>
      </c>
      <c r="DD3" s="2">
        <v>798</v>
      </c>
      <c r="DE3" s="2">
        <v>2845</v>
      </c>
      <c r="DF3" s="2">
        <v>5171</v>
      </c>
      <c r="DG3" s="2">
        <v>2922</v>
      </c>
      <c r="DH3" s="2">
        <v>4422</v>
      </c>
      <c r="DI3" s="2">
        <v>869</v>
      </c>
      <c r="DJ3" s="2">
        <v>1722</v>
      </c>
      <c r="DK3" s="2">
        <v>1399</v>
      </c>
      <c r="DL3" s="2">
        <v>1062</v>
      </c>
      <c r="DM3" s="2">
        <v>577</v>
      </c>
      <c r="DN3" s="2">
        <v>5072</v>
      </c>
      <c r="DO3" s="2">
        <v>1161</v>
      </c>
      <c r="DP3" s="2">
        <v>390</v>
      </c>
      <c r="DQ3" s="2">
        <v>2238</v>
      </c>
      <c r="DR3" s="2">
        <v>40424</v>
      </c>
      <c r="DS3" s="2">
        <v>4682</v>
      </c>
      <c r="DT3" s="2">
        <v>4283</v>
      </c>
      <c r="DU3" s="2">
        <v>602</v>
      </c>
      <c r="DV3" s="2">
        <v>2347</v>
      </c>
      <c r="DW3" s="2">
        <v>1738</v>
      </c>
      <c r="DX3" s="2">
        <v>3121</v>
      </c>
      <c r="DY3" s="2">
        <v>1045</v>
      </c>
      <c r="DZ3" s="2">
        <v>1062</v>
      </c>
      <c r="EA3" s="2">
        <v>1373</v>
      </c>
      <c r="EB3" s="2">
        <v>991</v>
      </c>
      <c r="EC3" s="2">
        <v>3518</v>
      </c>
      <c r="ED3" s="2">
        <v>5292</v>
      </c>
      <c r="EE3" s="2">
        <v>2135</v>
      </c>
      <c r="EF3" s="2">
        <v>4594</v>
      </c>
      <c r="EG3" s="2">
        <v>3643</v>
      </c>
      <c r="EH3" s="2">
        <v>47100</v>
      </c>
      <c r="EI3" s="2">
        <v>4563</v>
      </c>
      <c r="EJ3" s="2">
        <v>644</v>
      </c>
      <c r="EK3" s="2">
        <v>454</v>
      </c>
      <c r="EL3" s="2">
        <v>1821</v>
      </c>
      <c r="EM3" s="2">
        <v>2165</v>
      </c>
      <c r="EN3" s="2">
        <v>1123</v>
      </c>
      <c r="EO3" s="2">
        <v>828</v>
      </c>
      <c r="EP3" s="2">
        <v>788</v>
      </c>
      <c r="EQ3" s="2">
        <v>680</v>
      </c>
      <c r="ER3" s="2">
        <v>1411</v>
      </c>
      <c r="ES3" s="2">
        <v>2269</v>
      </c>
      <c r="ET3" s="2">
        <v>1314</v>
      </c>
      <c r="EU3" s="2">
        <v>1385</v>
      </c>
      <c r="EV3" s="2">
        <v>3893</v>
      </c>
      <c r="EW3" s="2">
        <v>2595</v>
      </c>
      <c r="EX3" s="2">
        <v>1669</v>
      </c>
      <c r="EY3" s="2">
        <v>5423</v>
      </c>
      <c r="EZ3" s="2">
        <v>14073</v>
      </c>
      <c r="FA3" s="2">
        <v>89367</v>
      </c>
      <c r="FB3" s="2">
        <v>677</v>
      </c>
      <c r="FC3" s="2">
        <v>863</v>
      </c>
      <c r="FD3" s="2">
        <v>8642</v>
      </c>
      <c r="FE3" s="2">
        <v>801</v>
      </c>
      <c r="FF3" s="2">
        <v>7511</v>
      </c>
      <c r="FG3" s="2">
        <v>2028</v>
      </c>
      <c r="FH3" s="2">
        <v>1722</v>
      </c>
      <c r="FI3" s="2">
        <v>9092</v>
      </c>
      <c r="FJ3" s="2">
        <v>5783</v>
      </c>
      <c r="FK3" s="2">
        <v>4082</v>
      </c>
      <c r="FL3" s="2">
        <v>5456</v>
      </c>
      <c r="FM3" s="2">
        <v>2230</v>
      </c>
      <c r="FN3" s="2">
        <v>6708</v>
      </c>
      <c r="FO3" s="2">
        <v>2172</v>
      </c>
      <c r="FP3" s="2">
        <v>10369</v>
      </c>
      <c r="FQ3" s="2">
        <v>21231</v>
      </c>
      <c r="FR3" s="2">
        <v>139178</v>
      </c>
      <c r="FS3" s="2">
        <v>16837</v>
      </c>
      <c r="FT3" s="2">
        <v>14611</v>
      </c>
      <c r="FU3" s="2">
        <v>4814</v>
      </c>
      <c r="FV3" s="2">
        <v>5901</v>
      </c>
      <c r="FW3" s="2">
        <v>16768</v>
      </c>
      <c r="FX3" s="2">
        <v>2709</v>
      </c>
      <c r="FY3" s="2">
        <v>5601</v>
      </c>
      <c r="FZ3" s="2">
        <v>1965</v>
      </c>
      <c r="GA3" s="2">
        <v>2088</v>
      </c>
      <c r="GB3" s="2">
        <v>11968</v>
      </c>
      <c r="GC3" s="2">
        <v>1070</v>
      </c>
      <c r="GD3" s="2">
        <v>2081</v>
      </c>
      <c r="GE3" s="2">
        <v>2426</v>
      </c>
      <c r="GF3" s="2">
        <v>1559</v>
      </c>
      <c r="GG3" s="2">
        <v>9445</v>
      </c>
      <c r="GH3" s="2">
        <v>3362</v>
      </c>
      <c r="GI3" s="2">
        <v>35974</v>
      </c>
      <c r="GJ3" s="2">
        <v>61096</v>
      </c>
      <c r="GK3" s="2">
        <v>3537</v>
      </c>
      <c r="GL3" s="2">
        <v>798</v>
      </c>
      <c r="GM3" s="2">
        <v>1628</v>
      </c>
      <c r="GN3" s="2">
        <v>7846</v>
      </c>
      <c r="GO3" s="2">
        <v>7236</v>
      </c>
      <c r="GP3" s="2">
        <v>4889</v>
      </c>
      <c r="GQ3" s="2">
        <v>396</v>
      </c>
      <c r="GR3" s="2">
        <v>7326</v>
      </c>
      <c r="GS3" s="2">
        <v>7024</v>
      </c>
      <c r="GT3" s="2">
        <v>4590</v>
      </c>
      <c r="GU3" s="2">
        <v>2507</v>
      </c>
      <c r="GV3" s="2">
        <v>3885</v>
      </c>
      <c r="GW3" s="2">
        <v>1425</v>
      </c>
      <c r="GX3" s="2">
        <v>8009</v>
      </c>
      <c r="GY3" s="2">
        <v>45294</v>
      </c>
      <c r="GZ3" s="2">
        <v>5539</v>
      </c>
      <c r="HA3" s="2">
        <v>6492</v>
      </c>
      <c r="HB3" s="2">
        <v>11430</v>
      </c>
      <c r="HC3" s="2">
        <v>2377</v>
      </c>
      <c r="HD3" s="2">
        <v>3766</v>
      </c>
      <c r="HE3" s="2">
        <v>9521</v>
      </c>
      <c r="HF3" s="2">
        <v>4860</v>
      </c>
      <c r="HG3" s="2">
        <v>1308</v>
      </c>
      <c r="HH3" s="2">
        <v>134268</v>
      </c>
      <c r="HI3" s="2">
        <v>5260</v>
      </c>
      <c r="HJ3" s="2">
        <v>5891</v>
      </c>
      <c r="HK3" s="2">
        <v>1964</v>
      </c>
      <c r="HL3" s="2">
        <v>13397</v>
      </c>
      <c r="HM3" s="2">
        <v>19108</v>
      </c>
      <c r="HN3" s="2">
        <v>3953</v>
      </c>
      <c r="HO3" s="2">
        <v>9064</v>
      </c>
      <c r="HP3" s="2">
        <v>6135</v>
      </c>
      <c r="HQ3" s="2">
        <v>5434</v>
      </c>
      <c r="HR3" s="2">
        <v>40377</v>
      </c>
      <c r="HS3" s="2">
        <v>6421</v>
      </c>
      <c r="HT3" s="2">
        <v>7757</v>
      </c>
      <c r="HU3" s="2">
        <v>9507</v>
      </c>
    </row>
    <row r="4" spans="1:229" ht="18" customHeight="1">
      <c r="A4" s="2" t="s">
        <v>438</v>
      </c>
      <c r="B4" s="2" t="s">
        <v>439</v>
      </c>
      <c r="C4" s="2" t="s">
        <v>622</v>
      </c>
      <c r="D4" s="9">
        <v>2.79</v>
      </c>
      <c r="E4" s="2">
        <v>940138</v>
      </c>
      <c r="F4" s="2">
        <v>80069</v>
      </c>
      <c r="G4" s="2">
        <v>27317</v>
      </c>
      <c r="H4" s="2">
        <v>9192</v>
      </c>
      <c r="I4" s="2">
        <v>18056</v>
      </c>
      <c r="J4" s="2">
        <v>3218</v>
      </c>
      <c r="K4" s="2">
        <v>2332</v>
      </c>
      <c r="L4" s="2">
        <v>1290</v>
      </c>
      <c r="M4" s="2">
        <v>4285</v>
      </c>
      <c r="N4" s="2">
        <v>5817</v>
      </c>
      <c r="O4" s="2">
        <v>1894</v>
      </c>
      <c r="P4" s="2">
        <v>700</v>
      </c>
      <c r="Q4" s="2">
        <v>674</v>
      </c>
      <c r="R4" s="2">
        <v>1885</v>
      </c>
      <c r="S4" s="2">
        <v>3407</v>
      </c>
      <c r="T4" s="2">
        <v>83434</v>
      </c>
      <c r="U4" s="2">
        <v>5100</v>
      </c>
      <c r="V4" s="2">
        <v>186</v>
      </c>
      <c r="W4" s="2">
        <v>203</v>
      </c>
      <c r="X4" s="2">
        <v>1046</v>
      </c>
      <c r="Y4" s="2">
        <v>1441</v>
      </c>
      <c r="Z4" s="2">
        <v>7877</v>
      </c>
      <c r="AA4" s="2">
        <v>790</v>
      </c>
      <c r="AB4" s="2">
        <v>758</v>
      </c>
      <c r="AC4" s="2">
        <v>615</v>
      </c>
      <c r="AD4" s="2">
        <v>1236</v>
      </c>
      <c r="AE4" s="2">
        <v>2054</v>
      </c>
      <c r="AF4" s="2">
        <v>1443</v>
      </c>
      <c r="AG4" s="2">
        <v>3374</v>
      </c>
      <c r="AH4" s="2">
        <v>2618</v>
      </c>
      <c r="AI4" s="2">
        <v>8560</v>
      </c>
      <c r="AJ4" s="2">
        <v>3309</v>
      </c>
      <c r="AK4" s="2">
        <v>691</v>
      </c>
      <c r="AL4" s="2">
        <v>547</v>
      </c>
      <c r="AM4" s="2">
        <v>1063</v>
      </c>
      <c r="AN4" s="2">
        <v>2698</v>
      </c>
      <c r="AO4" s="2">
        <v>845</v>
      </c>
      <c r="AP4" s="2">
        <v>3049</v>
      </c>
      <c r="AQ4" s="2">
        <v>2351</v>
      </c>
      <c r="AR4" s="2">
        <v>858</v>
      </c>
      <c r="AS4" s="2">
        <v>236</v>
      </c>
      <c r="AT4" s="2">
        <v>9301</v>
      </c>
      <c r="AU4" s="2">
        <v>1648</v>
      </c>
      <c r="AV4" s="2">
        <v>1441</v>
      </c>
      <c r="AW4" s="2">
        <v>3621</v>
      </c>
      <c r="AX4" s="2">
        <v>1074</v>
      </c>
      <c r="AY4" s="2">
        <v>602</v>
      </c>
      <c r="AZ4" s="2">
        <v>4718</v>
      </c>
      <c r="BA4" s="2">
        <v>708</v>
      </c>
      <c r="BB4" s="2">
        <v>2680</v>
      </c>
      <c r="BC4" s="2">
        <v>4693</v>
      </c>
      <c r="BD4" s="2">
        <v>91587</v>
      </c>
      <c r="BE4" s="2">
        <v>13779</v>
      </c>
      <c r="BF4" s="2">
        <v>33060</v>
      </c>
      <c r="BG4" s="2">
        <v>17045</v>
      </c>
      <c r="BH4" s="2">
        <v>1753</v>
      </c>
      <c r="BI4" s="2">
        <v>5214</v>
      </c>
      <c r="BJ4" s="2">
        <v>4530</v>
      </c>
      <c r="BK4" s="2">
        <v>8104</v>
      </c>
      <c r="BL4" s="2">
        <v>3256</v>
      </c>
      <c r="BM4" s="2">
        <v>4846</v>
      </c>
      <c r="BN4" s="2">
        <v>45001</v>
      </c>
      <c r="BO4" s="2">
        <v>12873</v>
      </c>
      <c r="BP4" s="2">
        <v>1148</v>
      </c>
      <c r="BQ4" s="2">
        <v>11565</v>
      </c>
      <c r="BR4" s="2">
        <v>1743</v>
      </c>
      <c r="BS4" s="2">
        <v>8023</v>
      </c>
      <c r="BT4" s="2">
        <v>596</v>
      </c>
      <c r="BU4" s="2">
        <v>9054</v>
      </c>
      <c r="BV4" s="2">
        <v>108284</v>
      </c>
      <c r="BW4" s="2">
        <v>3031</v>
      </c>
      <c r="BX4" s="2">
        <v>2479</v>
      </c>
      <c r="BY4" s="2">
        <v>1515</v>
      </c>
      <c r="BZ4" s="2">
        <v>3375</v>
      </c>
      <c r="CA4" s="2">
        <v>2388</v>
      </c>
      <c r="CB4" s="2">
        <v>2450</v>
      </c>
      <c r="CC4" s="2">
        <v>930</v>
      </c>
      <c r="CD4" s="2">
        <v>8961</v>
      </c>
      <c r="CE4" s="2">
        <v>1444</v>
      </c>
      <c r="CF4" s="2">
        <v>2703</v>
      </c>
      <c r="CG4" s="2">
        <v>344</v>
      </c>
      <c r="CH4" s="2">
        <v>1940</v>
      </c>
      <c r="CI4" s="2">
        <v>2431</v>
      </c>
      <c r="CJ4" s="2">
        <v>1004</v>
      </c>
      <c r="CK4" s="2">
        <v>3962</v>
      </c>
      <c r="CL4" s="2">
        <v>657</v>
      </c>
      <c r="CM4" s="2">
        <v>819</v>
      </c>
      <c r="CN4" s="2">
        <v>3825</v>
      </c>
      <c r="CO4" s="2">
        <v>1487</v>
      </c>
      <c r="CP4" s="2">
        <v>1810</v>
      </c>
      <c r="CQ4" s="2">
        <v>3292</v>
      </c>
      <c r="CR4" s="2">
        <v>2379</v>
      </c>
      <c r="CS4" s="2">
        <v>8263</v>
      </c>
      <c r="CT4" s="2">
        <v>2718</v>
      </c>
      <c r="CU4" s="2">
        <v>2095</v>
      </c>
      <c r="CV4" s="2">
        <v>1569</v>
      </c>
      <c r="CW4" s="2">
        <v>1053</v>
      </c>
      <c r="CX4" s="2">
        <v>2507</v>
      </c>
      <c r="CY4" s="2">
        <v>3414</v>
      </c>
      <c r="CZ4" s="2">
        <v>411</v>
      </c>
      <c r="DA4" s="2">
        <v>511</v>
      </c>
      <c r="DB4" s="2">
        <v>2550</v>
      </c>
      <c r="DC4" s="2">
        <v>1216</v>
      </c>
      <c r="DD4" s="2">
        <v>659</v>
      </c>
      <c r="DE4" s="2">
        <v>2502</v>
      </c>
      <c r="DF4" s="2">
        <v>4716</v>
      </c>
      <c r="DG4" s="2">
        <v>2280</v>
      </c>
      <c r="DH4" s="2">
        <v>4456</v>
      </c>
      <c r="DI4" s="2">
        <v>731</v>
      </c>
      <c r="DJ4" s="2">
        <v>1787</v>
      </c>
      <c r="DK4" s="2">
        <v>1669</v>
      </c>
      <c r="DL4" s="2">
        <v>874</v>
      </c>
      <c r="DM4" s="2">
        <v>330</v>
      </c>
      <c r="DN4" s="2">
        <v>5118</v>
      </c>
      <c r="DO4" s="2">
        <v>969</v>
      </c>
      <c r="DP4" s="2">
        <v>307</v>
      </c>
      <c r="DQ4" s="2">
        <v>2353</v>
      </c>
      <c r="DR4" s="2">
        <v>43848</v>
      </c>
      <c r="DS4" s="2">
        <v>5713</v>
      </c>
      <c r="DT4" s="2">
        <v>5001</v>
      </c>
      <c r="DU4" s="2">
        <v>514</v>
      </c>
      <c r="DV4" s="2">
        <v>2466</v>
      </c>
      <c r="DW4" s="2">
        <v>758</v>
      </c>
      <c r="DX4" s="2">
        <v>2731</v>
      </c>
      <c r="DY4" s="2">
        <v>1575</v>
      </c>
      <c r="DZ4" s="2">
        <v>944</v>
      </c>
      <c r="EA4" s="2">
        <v>1774</v>
      </c>
      <c r="EB4" s="2">
        <v>2812</v>
      </c>
      <c r="EC4" s="2">
        <v>3020</v>
      </c>
      <c r="ED4" s="2">
        <v>5608</v>
      </c>
      <c r="EE4" s="2">
        <v>2322</v>
      </c>
      <c r="EF4" s="2">
        <v>4938</v>
      </c>
      <c r="EG4" s="2">
        <v>3671</v>
      </c>
      <c r="EH4" s="2">
        <v>44227</v>
      </c>
      <c r="EI4" s="2">
        <v>4527</v>
      </c>
      <c r="EJ4" s="2">
        <v>434</v>
      </c>
      <c r="EK4" s="2">
        <v>451</v>
      </c>
      <c r="EL4" s="2">
        <v>1657</v>
      </c>
      <c r="EM4" s="2">
        <v>1967</v>
      </c>
      <c r="EN4" s="2">
        <v>1000</v>
      </c>
      <c r="EO4" s="2">
        <v>984</v>
      </c>
      <c r="EP4" s="2">
        <v>702</v>
      </c>
      <c r="EQ4" s="2">
        <v>659</v>
      </c>
      <c r="ER4" s="2">
        <v>1426</v>
      </c>
      <c r="ES4" s="2">
        <v>1733</v>
      </c>
      <c r="ET4" s="2">
        <v>1148</v>
      </c>
      <c r="EU4" s="2">
        <v>1459</v>
      </c>
      <c r="EV4" s="2">
        <v>3125</v>
      </c>
      <c r="EW4" s="2">
        <v>2390</v>
      </c>
      <c r="EX4" s="2">
        <v>1367</v>
      </c>
      <c r="EY4" s="2">
        <v>5585</v>
      </c>
      <c r="EZ4" s="2">
        <v>13612</v>
      </c>
      <c r="FA4" s="2">
        <v>89616</v>
      </c>
      <c r="FB4" s="2">
        <v>697</v>
      </c>
      <c r="FC4" s="2">
        <v>577</v>
      </c>
      <c r="FD4" s="2">
        <v>9799</v>
      </c>
      <c r="FE4" s="2">
        <v>786</v>
      </c>
      <c r="FF4" s="2">
        <v>8055</v>
      </c>
      <c r="FG4" s="2">
        <v>1996</v>
      </c>
      <c r="FH4" s="2">
        <v>1471</v>
      </c>
      <c r="FI4" s="2">
        <v>10117</v>
      </c>
      <c r="FJ4" s="2">
        <v>4747</v>
      </c>
      <c r="FK4" s="2">
        <v>3726</v>
      </c>
      <c r="FL4" s="2">
        <v>6276</v>
      </c>
      <c r="FM4" s="2">
        <v>2452</v>
      </c>
      <c r="FN4" s="2">
        <v>7678</v>
      </c>
      <c r="FO4" s="2">
        <v>2413</v>
      </c>
      <c r="FP4" s="2">
        <v>10497</v>
      </c>
      <c r="FQ4" s="2">
        <v>18329</v>
      </c>
      <c r="FR4" s="2">
        <v>108617</v>
      </c>
      <c r="FS4" s="2">
        <v>11963</v>
      </c>
      <c r="FT4" s="2">
        <v>12306</v>
      </c>
      <c r="FU4" s="2">
        <v>4470</v>
      </c>
      <c r="FV4" s="2">
        <v>4848</v>
      </c>
      <c r="FW4" s="2">
        <v>12001</v>
      </c>
      <c r="FX4" s="2">
        <v>1930</v>
      </c>
      <c r="FY4" s="2">
        <v>4171</v>
      </c>
      <c r="FZ4" s="2">
        <v>1174</v>
      </c>
      <c r="GA4" s="2">
        <v>1309</v>
      </c>
      <c r="GB4" s="2">
        <v>11226</v>
      </c>
      <c r="GC4" s="2">
        <v>861</v>
      </c>
      <c r="GD4" s="2">
        <v>1803</v>
      </c>
      <c r="GE4" s="2">
        <v>2718</v>
      </c>
      <c r="GF4" s="2">
        <v>1208</v>
      </c>
      <c r="GG4" s="2">
        <v>7288</v>
      </c>
      <c r="GH4" s="2">
        <v>1053</v>
      </c>
      <c r="GI4" s="2">
        <v>28287</v>
      </c>
      <c r="GJ4" s="2">
        <v>59684</v>
      </c>
      <c r="GK4" s="2">
        <v>3139</v>
      </c>
      <c r="GL4" s="2">
        <v>867</v>
      </c>
      <c r="GM4" s="2">
        <v>1356</v>
      </c>
      <c r="GN4" s="2">
        <v>6998</v>
      </c>
      <c r="GO4" s="2">
        <v>8467</v>
      </c>
      <c r="GP4" s="2">
        <v>5188</v>
      </c>
      <c r="GQ4" s="2">
        <v>360</v>
      </c>
      <c r="GR4" s="2">
        <v>7747</v>
      </c>
      <c r="GS4" s="2">
        <v>8295</v>
      </c>
      <c r="GT4" s="2">
        <v>3096</v>
      </c>
      <c r="GU4" s="2">
        <v>2293</v>
      </c>
      <c r="GV4" s="2">
        <v>2894</v>
      </c>
      <c r="GW4" s="2">
        <v>1387</v>
      </c>
      <c r="GX4" s="2">
        <v>7596</v>
      </c>
      <c r="GY4" s="2">
        <v>56472</v>
      </c>
      <c r="GZ4" s="2">
        <v>5610</v>
      </c>
      <c r="HA4" s="2">
        <v>5996</v>
      </c>
      <c r="HB4" s="2">
        <v>15188</v>
      </c>
      <c r="HC4" s="2">
        <v>5273</v>
      </c>
      <c r="HD4" s="2">
        <v>5815</v>
      </c>
      <c r="HE4" s="2">
        <v>12376</v>
      </c>
      <c r="HF4" s="2">
        <v>4572</v>
      </c>
      <c r="HG4" s="2">
        <v>1643</v>
      </c>
      <c r="HH4" s="2">
        <v>129299</v>
      </c>
      <c r="HI4" s="2">
        <v>5159</v>
      </c>
      <c r="HJ4" s="2">
        <v>6544</v>
      </c>
      <c r="HK4" s="2">
        <v>1421</v>
      </c>
      <c r="HL4" s="2">
        <v>17825</v>
      </c>
      <c r="HM4" s="2">
        <v>21595</v>
      </c>
      <c r="HN4" s="2">
        <v>3534</v>
      </c>
      <c r="HO4" s="2">
        <v>13480</v>
      </c>
      <c r="HP4" s="2">
        <v>6833</v>
      </c>
      <c r="HQ4" s="2">
        <v>4132</v>
      </c>
      <c r="HR4" s="2">
        <v>22246</v>
      </c>
      <c r="HS4" s="2">
        <v>4770</v>
      </c>
      <c r="HT4" s="2">
        <v>9182</v>
      </c>
      <c r="HU4" s="2">
        <v>12578</v>
      </c>
    </row>
    <row r="5" spans="1:229" ht="18" customHeight="1">
      <c r="A5" s="2" t="s">
        <v>441</v>
      </c>
      <c r="B5" s="2" t="s">
        <v>442</v>
      </c>
      <c r="C5" s="2" t="s">
        <v>623</v>
      </c>
      <c r="D5" s="9">
        <v>2.86</v>
      </c>
      <c r="E5" s="2">
        <v>917727</v>
      </c>
      <c r="F5" s="2">
        <v>74692</v>
      </c>
      <c r="G5" s="2">
        <v>20976</v>
      </c>
      <c r="H5" s="2">
        <v>8441</v>
      </c>
      <c r="I5" s="2">
        <v>17808</v>
      </c>
      <c r="J5" s="2">
        <v>3548</v>
      </c>
      <c r="K5" s="2">
        <v>2177</v>
      </c>
      <c r="L5" s="2">
        <v>1229</v>
      </c>
      <c r="M5" s="2">
        <v>5851</v>
      </c>
      <c r="N5" s="2">
        <v>6924</v>
      </c>
      <c r="O5" s="2">
        <v>2230</v>
      </c>
      <c r="P5" s="2">
        <v>604</v>
      </c>
      <c r="Q5" s="2">
        <v>659</v>
      </c>
      <c r="R5" s="2">
        <v>1329</v>
      </c>
      <c r="S5" s="2">
        <v>2916</v>
      </c>
      <c r="T5" s="2">
        <v>87151</v>
      </c>
      <c r="U5" s="2">
        <v>4620</v>
      </c>
      <c r="V5" s="2">
        <v>634</v>
      </c>
      <c r="W5" s="2">
        <v>563</v>
      </c>
      <c r="X5" s="2">
        <v>1294</v>
      </c>
      <c r="Y5" s="2">
        <v>1622</v>
      </c>
      <c r="Z5" s="2">
        <v>6347</v>
      </c>
      <c r="AA5" s="2">
        <v>659</v>
      </c>
      <c r="AB5" s="2">
        <v>702</v>
      </c>
      <c r="AC5" s="2">
        <v>623</v>
      </c>
      <c r="AD5" s="2">
        <v>1754</v>
      </c>
      <c r="AE5" s="2">
        <v>2976</v>
      </c>
      <c r="AF5" s="2">
        <v>1113</v>
      </c>
      <c r="AG5" s="2">
        <v>3034</v>
      </c>
      <c r="AH5" s="2">
        <v>1682</v>
      </c>
      <c r="AI5" s="2">
        <v>8591</v>
      </c>
      <c r="AJ5" s="2">
        <v>2870</v>
      </c>
      <c r="AK5" s="2">
        <v>367</v>
      </c>
      <c r="AL5" s="2">
        <v>791</v>
      </c>
      <c r="AM5" s="2">
        <v>469</v>
      </c>
      <c r="AN5" s="2">
        <v>3593</v>
      </c>
      <c r="AO5" s="2">
        <v>726</v>
      </c>
      <c r="AP5" s="2">
        <v>3530</v>
      </c>
      <c r="AQ5" s="2">
        <v>3280</v>
      </c>
      <c r="AR5" s="2">
        <v>950</v>
      </c>
      <c r="AS5" s="2">
        <v>469</v>
      </c>
      <c r="AT5" s="2">
        <v>10467</v>
      </c>
      <c r="AU5" s="2">
        <v>1595</v>
      </c>
      <c r="AV5" s="2">
        <v>1847</v>
      </c>
      <c r="AW5" s="2">
        <v>2965</v>
      </c>
      <c r="AX5" s="2">
        <v>1246</v>
      </c>
      <c r="AY5" s="2">
        <v>498</v>
      </c>
      <c r="AZ5" s="2">
        <v>6386</v>
      </c>
      <c r="BA5" s="2">
        <v>565</v>
      </c>
      <c r="BB5" s="2">
        <v>3534</v>
      </c>
      <c r="BC5" s="2">
        <v>4787</v>
      </c>
      <c r="BD5" s="2">
        <v>89759</v>
      </c>
      <c r="BE5" s="2">
        <v>14945</v>
      </c>
      <c r="BF5" s="2">
        <v>32798</v>
      </c>
      <c r="BG5" s="2">
        <v>16168</v>
      </c>
      <c r="BH5" s="2">
        <v>1318</v>
      </c>
      <c r="BI5" s="2">
        <v>3491</v>
      </c>
      <c r="BJ5" s="2">
        <v>4488</v>
      </c>
      <c r="BK5" s="2">
        <v>9066</v>
      </c>
      <c r="BL5" s="2">
        <v>3179</v>
      </c>
      <c r="BM5" s="2">
        <v>4306</v>
      </c>
      <c r="BN5" s="2">
        <v>42944</v>
      </c>
      <c r="BO5" s="2">
        <v>13751</v>
      </c>
      <c r="BP5" s="2">
        <v>1058</v>
      </c>
      <c r="BQ5" s="2">
        <v>12730</v>
      </c>
      <c r="BR5" s="2">
        <v>1322</v>
      </c>
      <c r="BS5" s="2">
        <v>5731</v>
      </c>
      <c r="BT5" s="2">
        <v>477</v>
      </c>
      <c r="BU5" s="2">
        <v>7876</v>
      </c>
      <c r="BV5" s="2">
        <v>112569</v>
      </c>
      <c r="BW5" s="2">
        <v>3354</v>
      </c>
      <c r="BX5" s="2">
        <v>2430</v>
      </c>
      <c r="BY5" s="2">
        <v>1231</v>
      </c>
      <c r="BZ5" s="2">
        <v>3214</v>
      </c>
      <c r="CA5" s="2">
        <v>2552</v>
      </c>
      <c r="CB5" s="2">
        <v>3002</v>
      </c>
      <c r="CC5" s="2">
        <v>1433</v>
      </c>
      <c r="CD5" s="2">
        <v>7606</v>
      </c>
      <c r="CE5" s="2">
        <v>949</v>
      </c>
      <c r="CF5" s="2">
        <v>2366</v>
      </c>
      <c r="CG5" s="2">
        <v>290</v>
      </c>
      <c r="CH5" s="2">
        <v>1746</v>
      </c>
      <c r="CI5" s="2">
        <v>2511</v>
      </c>
      <c r="CJ5" s="2">
        <v>1196</v>
      </c>
      <c r="CK5" s="2">
        <v>4250</v>
      </c>
      <c r="CL5" s="2">
        <v>682</v>
      </c>
      <c r="CM5" s="2">
        <v>643</v>
      </c>
      <c r="CN5" s="2">
        <v>3760</v>
      </c>
      <c r="CO5" s="2">
        <v>2290</v>
      </c>
      <c r="CP5" s="2">
        <v>1398</v>
      </c>
      <c r="CQ5" s="2">
        <v>3321</v>
      </c>
      <c r="CR5" s="2">
        <v>2764</v>
      </c>
      <c r="CS5" s="2">
        <v>8459</v>
      </c>
      <c r="CT5" s="2">
        <v>2180</v>
      </c>
      <c r="CU5" s="2">
        <v>2289</v>
      </c>
      <c r="CV5" s="2">
        <v>1688</v>
      </c>
      <c r="CW5" s="2">
        <v>1070</v>
      </c>
      <c r="CX5" s="2">
        <v>3144</v>
      </c>
      <c r="CY5" s="2">
        <v>2909</v>
      </c>
      <c r="CZ5" s="2">
        <v>346</v>
      </c>
      <c r="DA5" s="2">
        <v>350</v>
      </c>
      <c r="DB5" s="2">
        <v>2485</v>
      </c>
      <c r="DC5" s="2">
        <v>1779</v>
      </c>
      <c r="DD5" s="2">
        <v>1252</v>
      </c>
      <c r="DE5" s="2">
        <v>2968</v>
      </c>
      <c r="DF5" s="2">
        <v>4833</v>
      </c>
      <c r="DG5" s="2">
        <v>2447</v>
      </c>
      <c r="DH5" s="2">
        <v>5624</v>
      </c>
      <c r="DI5" s="2">
        <v>865</v>
      </c>
      <c r="DJ5" s="2">
        <v>2552</v>
      </c>
      <c r="DK5" s="2">
        <v>1780</v>
      </c>
      <c r="DL5" s="2">
        <v>1251</v>
      </c>
      <c r="DM5" s="2">
        <v>500</v>
      </c>
      <c r="DN5" s="2">
        <v>4854</v>
      </c>
      <c r="DO5" s="2">
        <v>1089</v>
      </c>
      <c r="DP5" s="2">
        <v>285</v>
      </c>
      <c r="DQ5" s="2">
        <v>2581</v>
      </c>
      <c r="DR5" s="2">
        <v>38445</v>
      </c>
      <c r="DS5" s="2">
        <v>8938</v>
      </c>
      <c r="DT5" s="2">
        <v>3530</v>
      </c>
      <c r="DU5" s="2">
        <v>531</v>
      </c>
      <c r="DV5" s="2">
        <v>1918</v>
      </c>
      <c r="DW5" s="2">
        <v>739</v>
      </c>
      <c r="DX5" s="2">
        <v>2225</v>
      </c>
      <c r="DY5" s="2">
        <v>935</v>
      </c>
      <c r="DZ5" s="2">
        <v>696</v>
      </c>
      <c r="EA5" s="2">
        <v>1200</v>
      </c>
      <c r="EB5" s="2">
        <v>1526</v>
      </c>
      <c r="EC5" s="2">
        <v>2757</v>
      </c>
      <c r="ED5" s="2">
        <v>5336</v>
      </c>
      <c r="EE5" s="2">
        <v>1846</v>
      </c>
      <c r="EF5" s="2">
        <v>3077</v>
      </c>
      <c r="EG5" s="2">
        <v>3192</v>
      </c>
      <c r="EH5" s="2">
        <v>44076</v>
      </c>
      <c r="EI5" s="2">
        <v>3977</v>
      </c>
      <c r="EJ5" s="2">
        <v>712</v>
      </c>
      <c r="EK5" s="2">
        <v>458</v>
      </c>
      <c r="EL5" s="2">
        <v>1667</v>
      </c>
      <c r="EM5" s="2">
        <v>2098</v>
      </c>
      <c r="EN5" s="2">
        <v>972</v>
      </c>
      <c r="EO5" s="2">
        <v>971</v>
      </c>
      <c r="EP5" s="2">
        <v>810</v>
      </c>
      <c r="EQ5" s="2">
        <v>633</v>
      </c>
      <c r="ER5" s="2">
        <v>1257</v>
      </c>
      <c r="ES5" s="2">
        <v>2061</v>
      </c>
      <c r="ET5" s="2">
        <v>1030</v>
      </c>
      <c r="EU5" s="2">
        <v>1495</v>
      </c>
      <c r="EV5" s="2">
        <v>3721</v>
      </c>
      <c r="EW5" s="2">
        <v>2010</v>
      </c>
      <c r="EX5" s="2">
        <v>1368</v>
      </c>
      <c r="EY5" s="2">
        <v>5750</v>
      </c>
      <c r="EZ5" s="2">
        <v>13087</v>
      </c>
      <c r="FA5" s="2">
        <v>82689</v>
      </c>
      <c r="FB5" s="2">
        <v>554</v>
      </c>
      <c r="FC5" s="2">
        <v>357</v>
      </c>
      <c r="FD5" s="2">
        <v>8242</v>
      </c>
      <c r="FE5" s="2">
        <v>443</v>
      </c>
      <c r="FF5" s="2">
        <v>6755</v>
      </c>
      <c r="FG5" s="2">
        <v>2221</v>
      </c>
      <c r="FH5" s="2">
        <v>1579</v>
      </c>
      <c r="FI5" s="2">
        <v>8815</v>
      </c>
      <c r="FJ5" s="2">
        <v>5622</v>
      </c>
      <c r="FK5" s="2">
        <v>3752</v>
      </c>
      <c r="FL5" s="2">
        <v>6322</v>
      </c>
      <c r="FM5" s="2">
        <v>1968</v>
      </c>
      <c r="FN5" s="2">
        <v>5296</v>
      </c>
      <c r="FO5" s="2">
        <v>2357</v>
      </c>
      <c r="FP5" s="2">
        <v>10144</v>
      </c>
      <c r="FQ5" s="2">
        <v>18264</v>
      </c>
      <c r="FR5" s="2">
        <v>126280</v>
      </c>
      <c r="FS5" s="2">
        <v>15037</v>
      </c>
      <c r="FT5" s="2">
        <v>14852</v>
      </c>
      <c r="FU5" s="2">
        <v>3856</v>
      </c>
      <c r="FV5" s="2">
        <v>5505</v>
      </c>
      <c r="FW5" s="2">
        <v>14128</v>
      </c>
      <c r="FX5" s="2">
        <v>2048</v>
      </c>
      <c r="FY5" s="2">
        <v>5529</v>
      </c>
      <c r="FZ5" s="2">
        <v>1702</v>
      </c>
      <c r="GA5" s="2">
        <v>2039</v>
      </c>
      <c r="GB5" s="2">
        <v>12792</v>
      </c>
      <c r="GC5" s="2">
        <v>779</v>
      </c>
      <c r="GD5" s="2">
        <v>1787</v>
      </c>
      <c r="GE5" s="2">
        <v>4152</v>
      </c>
      <c r="GF5" s="2">
        <v>1728</v>
      </c>
      <c r="GG5" s="2">
        <v>8316</v>
      </c>
      <c r="GH5" s="2">
        <v>1639</v>
      </c>
      <c r="GI5" s="2">
        <v>30391</v>
      </c>
      <c r="GJ5" s="2">
        <v>67209</v>
      </c>
      <c r="GK5" s="2">
        <v>2028</v>
      </c>
      <c r="GL5" s="2">
        <v>465</v>
      </c>
      <c r="GM5" s="2">
        <v>1352</v>
      </c>
      <c r="GN5" s="2">
        <v>8634</v>
      </c>
      <c r="GO5" s="2">
        <v>7188</v>
      </c>
      <c r="GP5" s="2">
        <v>5794</v>
      </c>
      <c r="GQ5" s="2">
        <v>445</v>
      </c>
      <c r="GR5" s="2">
        <v>10160</v>
      </c>
      <c r="GS5" s="2">
        <v>9225</v>
      </c>
      <c r="GT5" s="2">
        <v>5529</v>
      </c>
      <c r="GU5" s="2">
        <v>2800</v>
      </c>
      <c r="GV5" s="2">
        <v>2433</v>
      </c>
      <c r="GW5" s="2">
        <v>1744</v>
      </c>
      <c r="GX5" s="2">
        <v>9412</v>
      </c>
      <c r="GY5" s="2">
        <v>57769</v>
      </c>
      <c r="GZ5" s="2">
        <v>6488</v>
      </c>
      <c r="HA5" s="2">
        <v>6934</v>
      </c>
      <c r="HB5" s="2">
        <v>14293</v>
      </c>
      <c r="HC5" s="2">
        <v>4016</v>
      </c>
      <c r="HD5" s="2">
        <v>3532</v>
      </c>
      <c r="HE5" s="2">
        <v>14301</v>
      </c>
      <c r="HF5" s="2">
        <v>6961</v>
      </c>
      <c r="HG5" s="2">
        <v>1244</v>
      </c>
      <c r="HH5" s="2">
        <v>94143</v>
      </c>
      <c r="HI5" s="2">
        <v>4525</v>
      </c>
      <c r="HJ5" s="2">
        <v>9501</v>
      </c>
      <c r="HK5" s="2">
        <v>768</v>
      </c>
      <c r="HL5" s="2">
        <v>12142</v>
      </c>
      <c r="HM5" s="2">
        <v>13385</v>
      </c>
      <c r="HN5" s="2">
        <v>2345</v>
      </c>
      <c r="HO5" s="2">
        <v>5862</v>
      </c>
      <c r="HP5" s="2">
        <v>6283</v>
      </c>
      <c r="HQ5" s="2">
        <v>4556</v>
      </c>
      <c r="HR5" s="2">
        <v>16475</v>
      </c>
      <c r="HS5" s="2">
        <v>3076</v>
      </c>
      <c r="HT5" s="2">
        <v>4739</v>
      </c>
      <c r="HU5" s="2">
        <v>10485</v>
      </c>
    </row>
    <row r="6" spans="1:229" ht="18" customHeight="1">
      <c r="A6" s="2" t="s">
        <v>444</v>
      </c>
      <c r="B6" s="2" t="s">
        <v>445</v>
      </c>
      <c r="C6" s="2" t="s">
        <v>624</v>
      </c>
      <c r="D6" s="9">
        <v>3.06</v>
      </c>
      <c r="E6" s="2">
        <v>943800</v>
      </c>
      <c r="F6" s="2">
        <v>79493</v>
      </c>
      <c r="G6" s="2">
        <v>22138</v>
      </c>
      <c r="H6" s="2">
        <v>8585</v>
      </c>
      <c r="I6" s="2">
        <v>20439</v>
      </c>
      <c r="J6" s="2">
        <v>3360</v>
      </c>
      <c r="K6" s="2">
        <v>2309</v>
      </c>
      <c r="L6" s="2">
        <v>1358</v>
      </c>
      <c r="M6" s="2">
        <v>6540</v>
      </c>
      <c r="N6" s="2">
        <v>6642</v>
      </c>
      <c r="O6" s="2">
        <v>1943</v>
      </c>
      <c r="P6" s="2">
        <v>921</v>
      </c>
      <c r="Q6" s="2">
        <v>659</v>
      </c>
      <c r="R6" s="2">
        <v>1461</v>
      </c>
      <c r="S6" s="2">
        <v>3138</v>
      </c>
      <c r="T6" s="2">
        <v>77147</v>
      </c>
      <c r="U6" s="2">
        <v>5659</v>
      </c>
      <c r="V6" s="2">
        <v>464</v>
      </c>
      <c r="W6" s="2">
        <v>344</v>
      </c>
      <c r="X6" s="2">
        <v>2267</v>
      </c>
      <c r="Y6" s="2">
        <v>1110</v>
      </c>
      <c r="Z6" s="2">
        <v>5557</v>
      </c>
      <c r="AA6" s="2">
        <v>542</v>
      </c>
      <c r="AB6" s="2">
        <v>708</v>
      </c>
      <c r="AC6" s="2">
        <v>500</v>
      </c>
      <c r="AD6" s="2">
        <v>1897</v>
      </c>
      <c r="AE6" s="2">
        <v>1894</v>
      </c>
      <c r="AF6" s="2">
        <v>1109</v>
      </c>
      <c r="AG6" s="2">
        <v>2249</v>
      </c>
      <c r="AH6" s="2">
        <v>1039</v>
      </c>
      <c r="AI6" s="2">
        <v>5821</v>
      </c>
      <c r="AJ6" s="2">
        <v>4073</v>
      </c>
      <c r="AK6" s="2">
        <v>567</v>
      </c>
      <c r="AL6" s="2">
        <v>449</v>
      </c>
      <c r="AM6" s="2">
        <v>777</v>
      </c>
      <c r="AN6" s="2">
        <v>1891</v>
      </c>
      <c r="AO6" s="2">
        <v>507</v>
      </c>
      <c r="AP6" s="2">
        <v>4018</v>
      </c>
      <c r="AQ6" s="2">
        <v>2430</v>
      </c>
      <c r="AR6" s="2">
        <v>1115</v>
      </c>
      <c r="AS6" s="2">
        <v>389</v>
      </c>
      <c r="AT6" s="2">
        <v>8994</v>
      </c>
      <c r="AU6" s="2">
        <v>1486</v>
      </c>
      <c r="AV6" s="2">
        <v>1809</v>
      </c>
      <c r="AW6" s="2">
        <v>3289</v>
      </c>
      <c r="AX6" s="2">
        <v>1082</v>
      </c>
      <c r="AY6" s="2">
        <v>661</v>
      </c>
      <c r="AZ6" s="2">
        <v>4197</v>
      </c>
      <c r="BA6" s="2">
        <v>676</v>
      </c>
      <c r="BB6" s="2">
        <v>3187</v>
      </c>
      <c r="BC6" s="2">
        <v>4390</v>
      </c>
      <c r="BD6" s="2">
        <v>81637</v>
      </c>
      <c r="BE6" s="2">
        <v>11381</v>
      </c>
      <c r="BF6" s="2">
        <v>31485</v>
      </c>
      <c r="BG6" s="2">
        <v>14474</v>
      </c>
      <c r="BH6" s="2">
        <v>1332</v>
      </c>
      <c r="BI6" s="2">
        <v>3176</v>
      </c>
      <c r="BJ6" s="2">
        <v>4973</v>
      </c>
      <c r="BK6" s="2">
        <v>8390</v>
      </c>
      <c r="BL6" s="2">
        <v>2957</v>
      </c>
      <c r="BM6" s="2">
        <v>3470</v>
      </c>
      <c r="BN6" s="2">
        <v>50802</v>
      </c>
      <c r="BO6" s="2">
        <v>16556</v>
      </c>
      <c r="BP6" s="2">
        <v>567</v>
      </c>
      <c r="BQ6" s="2">
        <v>15712</v>
      </c>
      <c r="BR6" s="2">
        <v>1185</v>
      </c>
      <c r="BS6" s="2">
        <v>7155</v>
      </c>
      <c r="BT6" s="2">
        <v>705</v>
      </c>
      <c r="BU6" s="2">
        <v>8921</v>
      </c>
      <c r="BV6" s="2">
        <v>116270</v>
      </c>
      <c r="BW6" s="2">
        <v>3174</v>
      </c>
      <c r="BX6" s="2">
        <v>3092</v>
      </c>
      <c r="BY6" s="2">
        <v>1191</v>
      </c>
      <c r="BZ6" s="2">
        <v>3007</v>
      </c>
      <c r="CA6" s="2">
        <v>2113</v>
      </c>
      <c r="CB6" s="2">
        <v>3071</v>
      </c>
      <c r="CC6" s="2">
        <v>1220</v>
      </c>
      <c r="CD6" s="2">
        <v>7938</v>
      </c>
      <c r="CE6" s="2">
        <v>1207</v>
      </c>
      <c r="CF6" s="2">
        <v>2280</v>
      </c>
      <c r="CG6" s="2">
        <v>750</v>
      </c>
      <c r="CH6" s="2">
        <v>1995</v>
      </c>
      <c r="CI6" s="2">
        <v>2558</v>
      </c>
      <c r="CJ6" s="2">
        <v>1186</v>
      </c>
      <c r="CK6" s="2">
        <v>3854</v>
      </c>
      <c r="CL6" s="2">
        <v>652</v>
      </c>
      <c r="CM6" s="2">
        <v>543</v>
      </c>
      <c r="CN6" s="2">
        <v>3592</v>
      </c>
      <c r="CO6" s="2">
        <v>1849</v>
      </c>
      <c r="CP6" s="2">
        <v>1699</v>
      </c>
      <c r="CQ6" s="2">
        <v>3511</v>
      </c>
      <c r="CR6" s="2">
        <v>2124</v>
      </c>
      <c r="CS6" s="2">
        <v>6893</v>
      </c>
      <c r="CT6" s="2">
        <v>2301</v>
      </c>
      <c r="CU6" s="2">
        <v>2015</v>
      </c>
      <c r="CV6" s="2">
        <v>1979</v>
      </c>
      <c r="CW6" s="2">
        <v>1256</v>
      </c>
      <c r="CX6" s="2">
        <v>3356</v>
      </c>
      <c r="CY6" s="2">
        <v>3656</v>
      </c>
      <c r="CZ6" s="2">
        <v>474</v>
      </c>
      <c r="DA6" s="2">
        <v>374</v>
      </c>
      <c r="DB6" s="2">
        <v>3153</v>
      </c>
      <c r="DC6" s="2">
        <v>2502</v>
      </c>
      <c r="DD6" s="2">
        <v>1135</v>
      </c>
      <c r="DE6" s="2">
        <v>2969</v>
      </c>
      <c r="DF6" s="2">
        <v>6631</v>
      </c>
      <c r="DG6" s="2">
        <v>3122</v>
      </c>
      <c r="DH6" s="2">
        <v>6119</v>
      </c>
      <c r="DI6" s="2">
        <v>788</v>
      </c>
      <c r="DJ6" s="2">
        <v>2151</v>
      </c>
      <c r="DK6" s="2">
        <v>1658</v>
      </c>
      <c r="DL6" s="2">
        <v>1427</v>
      </c>
      <c r="DM6" s="2">
        <v>555</v>
      </c>
      <c r="DN6" s="2">
        <v>5633</v>
      </c>
      <c r="DO6" s="2">
        <v>972</v>
      </c>
      <c r="DP6" s="2">
        <v>265</v>
      </c>
      <c r="DQ6" s="2">
        <v>2276</v>
      </c>
      <c r="DR6" s="2">
        <v>44146</v>
      </c>
      <c r="DS6" s="2">
        <v>8516</v>
      </c>
      <c r="DT6" s="2">
        <v>4475</v>
      </c>
      <c r="DU6" s="2">
        <v>680</v>
      </c>
      <c r="DV6" s="2">
        <v>2974</v>
      </c>
      <c r="DW6" s="2">
        <v>1187</v>
      </c>
      <c r="DX6" s="2">
        <v>2905</v>
      </c>
      <c r="DY6" s="2">
        <v>981</v>
      </c>
      <c r="DZ6" s="2">
        <v>765</v>
      </c>
      <c r="EA6" s="2">
        <v>1435</v>
      </c>
      <c r="EB6" s="2">
        <v>991</v>
      </c>
      <c r="EC6" s="2">
        <v>3607</v>
      </c>
      <c r="ED6" s="2">
        <v>5634</v>
      </c>
      <c r="EE6" s="2">
        <v>2456</v>
      </c>
      <c r="EF6" s="2">
        <v>4441</v>
      </c>
      <c r="EG6" s="2">
        <v>3099</v>
      </c>
      <c r="EH6" s="2">
        <v>49227</v>
      </c>
      <c r="EI6" s="2">
        <v>4380</v>
      </c>
      <c r="EJ6" s="2">
        <v>603</v>
      </c>
      <c r="EK6" s="2">
        <v>506</v>
      </c>
      <c r="EL6" s="2">
        <v>1723</v>
      </c>
      <c r="EM6" s="2">
        <v>2828</v>
      </c>
      <c r="EN6" s="2">
        <v>961</v>
      </c>
      <c r="EO6" s="2">
        <v>924</v>
      </c>
      <c r="EP6" s="2">
        <v>634</v>
      </c>
      <c r="EQ6" s="2">
        <v>655</v>
      </c>
      <c r="ER6" s="2">
        <v>1276</v>
      </c>
      <c r="ES6" s="2">
        <v>2098</v>
      </c>
      <c r="ET6" s="2">
        <v>1102</v>
      </c>
      <c r="EU6" s="2">
        <v>1413</v>
      </c>
      <c r="EV6" s="2">
        <v>5013</v>
      </c>
      <c r="EW6" s="2">
        <v>2706</v>
      </c>
      <c r="EX6" s="2">
        <v>1888</v>
      </c>
      <c r="EY6" s="2">
        <v>6248</v>
      </c>
      <c r="EZ6" s="2">
        <v>14271</v>
      </c>
      <c r="FA6" s="2">
        <v>94418</v>
      </c>
      <c r="FB6" s="2">
        <v>920</v>
      </c>
      <c r="FC6" s="2">
        <v>653</v>
      </c>
      <c r="FD6" s="2">
        <v>8464</v>
      </c>
      <c r="FE6" s="2">
        <v>429</v>
      </c>
      <c r="FF6" s="2">
        <v>8137</v>
      </c>
      <c r="FG6" s="2">
        <v>3184</v>
      </c>
      <c r="FH6" s="2">
        <v>1832</v>
      </c>
      <c r="FI6" s="2">
        <v>8674</v>
      </c>
      <c r="FJ6" s="2">
        <v>6811</v>
      </c>
      <c r="FK6" s="2">
        <v>4520</v>
      </c>
      <c r="FL6" s="2">
        <v>5184</v>
      </c>
      <c r="FM6" s="2">
        <v>1914</v>
      </c>
      <c r="FN6" s="2">
        <v>6623</v>
      </c>
      <c r="FO6" s="2">
        <v>2054</v>
      </c>
      <c r="FP6" s="2">
        <v>10883</v>
      </c>
      <c r="FQ6" s="2">
        <v>24139</v>
      </c>
      <c r="FR6" s="2">
        <v>129640</v>
      </c>
      <c r="FS6" s="2">
        <v>15459</v>
      </c>
      <c r="FT6" s="2">
        <v>13546</v>
      </c>
      <c r="FU6" s="2">
        <v>4376</v>
      </c>
      <c r="FV6" s="2">
        <v>4811</v>
      </c>
      <c r="FW6" s="2">
        <v>15190</v>
      </c>
      <c r="FX6" s="2">
        <v>1902</v>
      </c>
      <c r="FY6" s="2">
        <v>4772</v>
      </c>
      <c r="FZ6" s="2">
        <v>1571</v>
      </c>
      <c r="GA6" s="2">
        <v>2083</v>
      </c>
      <c r="GB6" s="2">
        <v>11919</v>
      </c>
      <c r="GC6" s="2">
        <v>806</v>
      </c>
      <c r="GD6" s="2">
        <v>1900</v>
      </c>
      <c r="GE6" s="2">
        <v>2978</v>
      </c>
      <c r="GF6" s="2">
        <v>1721</v>
      </c>
      <c r="GG6" s="2">
        <v>10550</v>
      </c>
      <c r="GH6" s="2">
        <v>3086</v>
      </c>
      <c r="GI6" s="2">
        <v>32970</v>
      </c>
      <c r="GJ6" s="2">
        <v>62113</v>
      </c>
      <c r="GK6" s="2">
        <v>3528</v>
      </c>
      <c r="GL6" s="2">
        <v>577</v>
      </c>
      <c r="GM6" s="2">
        <v>1782</v>
      </c>
      <c r="GN6" s="2">
        <v>7650</v>
      </c>
      <c r="GO6" s="2">
        <v>7606</v>
      </c>
      <c r="GP6" s="2">
        <v>4609</v>
      </c>
      <c r="GQ6" s="2">
        <v>386</v>
      </c>
      <c r="GR6" s="2">
        <v>8712</v>
      </c>
      <c r="GS6" s="2">
        <v>8856</v>
      </c>
      <c r="GT6" s="2">
        <v>3596</v>
      </c>
      <c r="GU6" s="2">
        <v>2455</v>
      </c>
      <c r="GV6" s="2">
        <v>2874</v>
      </c>
      <c r="GW6" s="2">
        <v>1684</v>
      </c>
      <c r="GX6" s="2">
        <v>7799</v>
      </c>
      <c r="GY6" s="2">
        <v>53329</v>
      </c>
      <c r="GZ6" s="2">
        <v>7667</v>
      </c>
      <c r="HA6" s="2">
        <v>6225</v>
      </c>
      <c r="HB6" s="2">
        <v>13196</v>
      </c>
      <c r="HC6" s="2">
        <v>2857</v>
      </c>
      <c r="HD6" s="2">
        <v>4042</v>
      </c>
      <c r="HE6" s="2">
        <v>12390</v>
      </c>
      <c r="HF6" s="2">
        <v>5413</v>
      </c>
      <c r="HG6" s="2">
        <v>1537</v>
      </c>
      <c r="HH6" s="2">
        <v>105579</v>
      </c>
      <c r="HI6" s="2">
        <v>5381</v>
      </c>
      <c r="HJ6" s="2">
        <v>7479</v>
      </c>
      <c r="HK6" s="2">
        <v>1445</v>
      </c>
      <c r="HL6" s="2">
        <v>11933</v>
      </c>
      <c r="HM6" s="2">
        <v>9918</v>
      </c>
      <c r="HN6" s="2">
        <v>2004</v>
      </c>
      <c r="HO6" s="2">
        <v>5168</v>
      </c>
      <c r="HP6" s="2">
        <v>5356</v>
      </c>
      <c r="HQ6" s="2">
        <v>4310</v>
      </c>
      <c r="HR6" s="2">
        <v>31887</v>
      </c>
      <c r="HS6" s="2">
        <v>3661</v>
      </c>
      <c r="HT6" s="2">
        <v>6517</v>
      </c>
      <c r="HU6" s="2">
        <v>10519</v>
      </c>
    </row>
    <row r="7" spans="1:229" ht="18" customHeight="1">
      <c r="A7" s="2" t="s">
        <v>447</v>
      </c>
      <c r="B7" s="2" t="s">
        <v>448</v>
      </c>
      <c r="C7" s="2" t="s">
        <v>625</v>
      </c>
      <c r="D7" s="9">
        <v>2.96</v>
      </c>
      <c r="E7" s="2">
        <v>970750</v>
      </c>
      <c r="F7" s="2">
        <v>76748</v>
      </c>
      <c r="G7" s="2">
        <v>19328</v>
      </c>
      <c r="H7" s="2">
        <v>9344</v>
      </c>
      <c r="I7" s="2">
        <v>21631</v>
      </c>
      <c r="J7" s="2">
        <v>3202</v>
      </c>
      <c r="K7" s="2">
        <v>1990</v>
      </c>
      <c r="L7" s="2">
        <v>1395</v>
      </c>
      <c r="M7" s="2">
        <v>5181</v>
      </c>
      <c r="N7" s="2">
        <v>6472</v>
      </c>
      <c r="O7" s="2">
        <v>1855</v>
      </c>
      <c r="P7" s="2">
        <v>805</v>
      </c>
      <c r="Q7" s="2">
        <v>682</v>
      </c>
      <c r="R7" s="2">
        <v>1550</v>
      </c>
      <c r="S7" s="2">
        <v>3314</v>
      </c>
      <c r="T7" s="2">
        <v>80756</v>
      </c>
      <c r="U7" s="2">
        <v>6203</v>
      </c>
      <c r="V7" s="2">
        <v>550</v>
      </c>
      <c r="W7" s="2">
        <v>270</v>
      </c>
      <c r="X7" s="2">
        <v>2350</v>
      </c>
      <c r="Y7" s="2">
        <v>988</v>
      </c>
      <c r="Z7" s="2">
        <v>5130</v>
      </c>
      <c r="AA7" s="2">
        <v>598</v>
      </c>
      <c r="AB7" s="2">
        <v>708</v>
      </c>
      <c r="AC7" s="2">
        <v>549</v>
      </c>
      <c r="AD7" s="2">
        <v>1888</v>
      </c>
      <c r="AE7" s="2">
        <v>1698</v>
      </c>
      <c r="AF7" s="2">
        <v>1340</v>
      </c>
      <c r="AG7" s="2">
        <v>2602</v>
      </c>
      <c r="AH7" s="2">
        <v>716</v>
      </c>
      <c r="AI7" s="2">
        <v>7269</v>
      </c>
      <c r="AJ7" s="2">
        <v>4363</v>
      </c>
      <c r="AK7" s="2">
        <v>526</v>
      </c>
      <c r="AL7" s="2">
        <v>505</v>
      </c>
      <c r="AM7" s="2">
        <v>1358</v>
      </c>
      <c r="AN7" s="2">
        <v>1415</v>
      </c>
      <c r="AO7" s="2">
        <v>471</v>
      </c>
      <c r="AP7" s="2">
        <v>3038</v>
      </c>
      <c r="AQ7" s="2">
        <v>1834</v>
      </c>
      <c r="AR7" s="2">
        <v>1483</v>
      </c>
      <c r="AS7" s="2">
        <v>404</v>
      </c>
      <c r="AT7" s="2">
        <v>7125</v>
      </c>
      <c r="AU7" s="2">
        <v>1676</v>
      </c>
      <c r="AV7" s="2">
        <v>1264</v>
      </c>
      <c r="AW7" s="2">
        <v>8170</v>
      </c>
      <c r="AX7" s="2">
        <v>1511</v>
      </c>
      <c r="AY7" s="2">
        <v>707</v>
      </c>
      <c r="AZ7" s="2">
        <v>3862</v>
      </c>
      <c r="BA7" s="2">
        <v>705</v>
      </c>
      <c r="BB7" s="2">
        <v>3806</v>
      </c>
      <c r="BC7" s="2">
        <v>3674</v>
      </c>
      <c r="BD7" s="2">
        <v>86259</v>
      </c>
      <c r="BE7" s="2">
        <v>13993</v>
      </c>
      <c r="BF7" s="2">
        <v>32479</v>
      </c>
      <c r="BG7" s="2">
        <v>15406</v>
      </c>
      <c r="BH7" s="2">
        <v>1587</v>
      </c>
      <c r="BI7" s="2">
        <v>3688</v>
      </c>
      <c r="BJ7" s="2">
        <v>4533</v>
      </c>
      <c r="BK7" s="2">
        <v>7610</v>
      </c>
      <c r="BL7" s="2">
        <v>2967</v>
      </c>
      <c r="BM7" s="2">
        <v>3996</v>
      </c>
      <c r="BN7" s="2">
        <v>50475</v>
      </c>
      <c r="BO7" s="2">
        <v>14886</v>
      </c>
      <c r="BP7" s="2">
        <v>503</v>
      </c>
      <c r="BQ7" s="2">
        <v>15426</v>
      </c>
      <c r="BR7" s="2">
        <v>1322</v>
      </c>
      <c r="BS7" s="2">
        <v>7565</v>
      </c>
      <c r="BT7" s="2">
        <v>729</v>
      </c>
      <c r="BU7" s="2">
        <v>10044</v>
      </c>
      <c r="BV7" s="2">
        <v>119365</v>
      </c>
      <c r="BW7" s="2">
        <v>3010</v>
      </c>
      <c r="BX7" s="2">
        <v>2673</v>
      </c>
      <c r="BY7" s="2">
        <v>1317</v>
      </c>
      <c r="BZ7" s="2">
        <v>3044</v>
      </c>
      <c r="CA7" s="2">
        <v>2348</v>
      </c>
      <c r="CB7" s="2">
        <v>2835</v>
      </c>
      <c r="CC7" s="2">
        <v>1149</v>
      </c>
      <c r="CD7" s="2">
        <v>8730</v>
      </c>
      <c r="CE7" s="2">
        <v>1230</v>
      </c>
      <c r="CF7" s="2">
        <v>2830</v>
      </c>
      <c r="CG7" s="2">
        <v>800</v>
      </c>
      <c r="CH7" s="2">
        <v>1844</v>
      </c>
      <c r="CI7" s="2">
        <v>2532</v>
      </c>
      <c r="CJ7" s="2">
        <v>1145</v>
      </c>
      <c r="CK7" s="2">
        <v>3518</v>
      </c>
      <c r="CL7" s="2">
        <v>846</v>
      </c>
      <c r="CM7" s="2">
        <v>916</v>
      </c>
      <c r="CN7" s="2">
        <v>3604</v>
      </c>
      <c r="CO7" s="2">
        <v>2309</v>
      </c>
      <c r="CP7" s="2">
        <v>1914</v>
      </c>
      <c r="CQ7" s="2">
        <v>3730</v>
      </c>
      <c r="CR7" s="2">
        <v>2218</v>
      </c>
      <c r="CS7" s="2">
        <v>7434</v>
      </c>
      <c r="CT7" s="2">
        <v>2392</v>
      </c>
      <c r="CU7" s="2">
        <v>1831</v>
      </c>
      <c r="CV7" s="2">
        <v>2071</v>
      </c>
      <c r="CW7" s="2">
        <v>1309</v>
      </c>
      <c r="CX7" s="2">
        <v>3779</v>
      </c>
      <c r="CY7" s="2">
        <v>5121</v>
      </c>
      <c r="CZ7" s="2">
        <v>474</v>
      </c>
      <c r="DA7" s="2">
        <v>473</v>
      </c>
      <c r="DB7" s="2">
        <v>2794</v>
      </c>
      <c r="DC7" s="2">
        <v>2597</v>
      </c>
      <c r="DD7" s="2">
        <v>900</v>
      </c>
      <c r="DE7" s="2">
        <v>3107</v>
      </c>
      <c r="DF7" s="2">
        <v>5500</v>
      </c>
      <c r="DG7" s="2">
        <v>3192</v>
      </c>
      <c r="DH7" s="2">
        <v>5605</v>
      </c>
      <c r="DI7" s="2">
        <v>986</v>
      </c>
      <c r="DJ7" s="2">
        <v>1882</v>
      </c>
      <c r="DK7" s="2">
        <v>1434</v>
      </c>
      <c r="DL7" s="2">
        <v>1150</v>
      </c>
      <c r="DM7" s="2">
        <v>717</v>
      </c>
      <c r="DN7" s="2">
        <v>6164</v>
      </c>
      <c r="DO7" s="2">
        <v>915</v>
      </c>
      <c r="DP7" s="2">
        <v>276</v>
      </c>
      <c r="DQ7" s="2">
        <v>2718</v>
      </c>
      <c r="DR7" s="2">
        <v>44600</v>
      </c>
      <c r="DS7" s="2">
        <v>5466</v>
      </c>
      <c r="DT7" s="2">
        <v>4857</v>
      </c>
      <c r="DU7" s="2">
        <v>737</v>
      </c>
      <c r="DV7" s="2">
        <v>2988</v>
      </c>
      <c r="DW7" s="2">
        <v>2293</v>
      </c>
      <c r="DX7" s="2">
        <v>2727</v>
      </c>
      <c r="DY7" s="2">
        <v>1292</v>
      </c>
      <c r="DZ7" s="2">
        <v>1279</v>
      </c>
      <c r="EA7" s="2">
        <v>1405</v>
      </c>
      <c r="EB7" s="2">
        <v>1142</v>
      </c>
      <c r="EC7" s="2">
        <v>3441</v>
      </c>
      <c r="ED7" s="2">
        <v>4911</v>
      </c>
      <c r="EE7" s="2">
        <v>2424</v>
      </c>
      <c r="EF7" s="2">
        <v>5791</v>
      </c>
      <c r="EG7" s="2">
        <v>3848</v>
      </c>
      <c r="EH7" s="2">
        <v>47043</v>
      </c>
      <c r="EI7" s="2">
        <v>4399</v>
      </c>
      <c r="EJ7" s="2">
        <v>613</v>
      </c>
      <c r="EK7" s="2">
        <v>411</v>
      </c>
      <c r="EL7" s="2">
        <v>1670</v>
      </c>
      <c r="EM7" s="2">
        <v>2310</v>
      </c>
      <c r="EN7" s="2">
        <v>1002</v>
      </c>
      <c r="EO7" s="2">
        <v>843</v>
      </c>
      <c r="EP7" s="2">
        <v>719</v>
      </c>
      <c r="EQ7" s="2">
        <v>682</v>
      </c>
      <c r="ER7" s="2">
        <v>1303</v>
      </c>
      <c r="ES7" s="2">
        <v>2151</v>
      </c>
      <c r="ET7" s="2">
        <v>1391</v>
      </c>
      <c r="EU7" s="2">
        <v>1393</v>
      </c>
      <c r="EV7" s="2">
        <v>4593</v>
      </c>
      <c r="EW7" s="2">
        <v>2452</v>
      </c>
      <c r="EX7" s="2">
        <v>1623</v>
      </c>
      <c r="EY7" s="2">
        <v>5311</v>
      </c>
      <c r="EZ7" s="2">
        <v>14176</v>
      </c>
      <c r="FA7" s="2">
        <v>96002</v>
      </c>
      <c r="FB7" s="2">
        <v>687</v>
      </c>
      <c r="FC7" s="2">
        <v>668</v>
      </c>
      <c r="FD7" s="2">
        <v>10099</v>
      </c>
      <c r="FE7" s="2">
        <v>666</v>
      </c>
      <c r="FF7" s="2">
        <v>7817</v>
      </c>
      <c r="FG7" s="2">
        <v>2482</v>
      </c>
      <c r="FH7" s="2">
        <v>1648</v>
      </c>
      <c r="FI7" s="2">
        <v>10122</v>
      </c>
      <c r="FJ7" s="2">
        <v>5915</v>
      </c>
      <c r="FK7" s="2">
        <v>4665</v>
      </c>
      <c r="FL7" s="2">
        <v>5263</v>
      </c>
      <c r="FM7" s="2">
        <v>2157</v>
      </c>
      <c r="FN7" s="2">
        <v>6976</v>
      </c>
      <c r="FO7" s="2">
        <v>2406</v>
      </c>
      <c r="FP7" s="2">
        <v>10227</v>
      </c>
      <c r="FQ7" s="2">
        <v>24205</v>
      </c>
      <c r="FR7" s="2">
        <v>138113</v>
      </c>
      <c r="FS7" s="2">
        <v>17393</v>
      </c>
      <c r="FT7" s="2">
        <v>13332</v>
      </c>
      <c r="FU7" s="2">
        <v>5303</v>
      </c>
      <c r="FV7" s="2">
        <v>6255</v>
      </c>
      <c r="FW7" s="2">
        <v>16197</v>
      </c>
      <c r="FX7" s="2">
        <v>2743</v>
      </c>
      <c r="FY7" s="2">
        <v>6276</v>
      </c>
      <c r="FZ7" s="2">
        <v>2217</v>
      </c>
      <c r="GA7" s="2">
        <v>2217</v>
      </c>
      <c r="GB7" s="2">
        <v>12058</v>
      </c>
      <c r="GC7" s="2">
        <v>1133</v>
      </c>
      <c r="GD7" s="2">
        <v>1861</v>
      </c>
      <c r="GE7" s="2">
        <v>2584</v>
      </c>
      <c r="GF7" s="2">
        <v>1879</v>
      </c>
      <c r="GG7" s="2">
        <v>8263</v>
      </c>
      <c r="GH7" s="2">
        <v>2319</v>
      </c>
      <c r="GI7" s="2">
        <v>36084</v>
      </c>
      <c r="GJ7" s="2">
        <v>63374</v>
      </c>
      <c r="GK7" s="2">
        <v>4032</v>
      </c>
      <c r="GL7" s="2">
        <v>1239</v>
      </c>
      <c r="GM7" s="2">
        <v>1796</v>
      </c>
      <c r="GN7" s="2">
        <v>6887</v>
      </c>
      <c r="GO7" s="2">
        <v>8120</v>
      </c>
      <c r="GP7" s="2">
        <v>5077</v>
      </c>
      <c r="GQ7" s="2">
        <v>387</v>
      </c>
      <c r="GR7" s="2">
        <v>7446</v>
      </c>
      <c r="GS7" s="2">
        <v>8319</v>
      </c>
      <c r="GT7" s="2">
        <v>4848</v>
      </c>
      <c r="GU7" s="2">
        <v>2106</v>
      </c>
      <c r="GV7" s="2">
        <v>3701</v>
      </c>
      <c r="GW7" s="2">
        <v>1522</v>
      </c>
      <c r="GX7" s="2">
        <v>7892</v>
      </c>
      <c r="GY7" s="2">
        <v>48323</v>
      </c>
      <c r="GZ7" s="2">
        <v>8761</v>
      </c>
      <c r="HA7" s="2">
        <v>5065</v>
      </c>
      <c r="HB7" s="2">
        <v>10322</v>
      </c>
      <c r="HC7" s="2">
        <v>3825</v>
      </c>
      <c r="HD7" s="2">
        <v>4588</v>
      </c>
      <c r="HE7" s="2">
        <v>9604</v>
      </c>
      <c r="HF7" s="2">
        <v>4619</v>
      </c>
      <c r="HG7" s="2">
        <v>1538</v>
      </c>
      <c r="HH7" s="2">
        <v>119692</v>
      </c>
      <c r="HI7" s="2">
        <v>6394</v>
      </c>
      <c r="HJ7" s="2">
        <v>9775</v>
      </c>
      <c r="HK7" s="2">
        <v>2610</v>
      </c>
      <c r="HL7" s="2">
        <v>12114</v>
      </c>
      <c r="HM7" s="2">
        <v>16270</v>
      </c>
      <c r="HN7" s="2">
        <v>2691</v>
      </c>
      <c r="HO7" s="2">
        <v>7772</v>
      </c>
      <c r="HP7" s="2">
        <v>5067</v>
      </c>
      <c r="HQ7" s="2">
        <v>4995</v>
      </c>
      <c r="HR7" s="2">
        <v>30051</v>
      </c>
      <c r="HS7" s="2">
        <v>5410</v>
      </c>
      <c r="HT7" s="2">
        <v>6449</v>
      </c>
      <c r="HU7" s="2">
        <v>10094</v>
      </c>
    </row>
    <row r="8" spans="1:229" ht="18" customHeight="1">
      <c r="A8" s="2" t="s">
        <v>450</v>
      </c>
      <c r="B8" s="2" t="s">
        <v>451</v>
      </c>
      <c r="C8" s="2" t="s">
        <v>626</v>
      </c>
      <c r="D8" s="9">
        <v>2.73</v>
      </c>
      <c r="E8" s="2">
        <v>930063</v>
      </c>
      <c r="F8" s="2">
        <v>70765</v>
      </c>
      <c r="G8" s="2">
        <v>19497</v>
      </c>
      <c r="H8" s="2">
        <v>7874</v>
      </c>
      <c r="I8" s="2">
        <v>16883</v>
      </c>
      <c r="J8" s="2">
        <v>3532</v>
      </c>
      <c r="K8" s="2">
        <v>4397</v>
      </c>
      <c r="L8" s="2">
        <v>1167</v>
      </c>
      <c r="M8" s="2">
        <v>5573</v>
      </c>
      <c r="N8" s="2">
        <v>5395</v>
      </c>
      <c r="O8" s="2">
        <v>1833</v>
      </c>
      <c r="P8" s="2">
        <v>559</v>
      </c>
      <c r="Q8" s="2">
        <v>587</v>
      </c>
      <c r="R8" s="2">
        <v>1215</v>
      </c>
      <c r="S8" s="2">
        <v>2254</v>
      </c>
      <c r="T8" s="2">
        <v>83200</v>
      </c>
      <c r="U8" s="2">
        <v>4984</v>
      </c>
      <c r="V8" s="2">
        <v>933</v>
      </c>
      <c r="W8" s="2">
        <v>516</v>
      </c>
      <c r="X8" s="2">
        <v>1424</v>
      </c>
      <c r="Y8" s="2">
        <v>2232</v>
      </c>
      <c r="Z8" s="2">
        <v>5868</v>
      </c>
      <c r="AA8" s="2">
        <v>776</v>
      </c>
      <c r="AB8" s="2">
        <v>781</v>
      </c>
      <c r="AC8" s="2">
        <v>872</v>
      </c>
      <c r="AD8" s="2">
        <v>2058</v>
      </c>
      <c r="AE8" s="2">
        <v>2273</v>
      </c>
      <c r="AF8" s="2">
        <v>925</v>
      </c>
      <c r="AG8" s="2">
        <v>3025</v>
      </c>
      <c r="AH8" s="2">
        <v>1275</v>
      </c>
      <c r="AI8" s="2">
        <v>8292</v>
      </c>
      <c r="AJ8" s="2">
        <v>5620</v>
      </c>
      <c r="AK8" s="2">
        <v>448</v>
      </c>
      <c r="AL8" s="2">
        <v>697</v>
      </c>
      <c r="AM8" s="2">
        <v>497</v>
      </c>
      <c r="AN8" s="2">
        <v>1615</v>
      </c>
      <c r="AO8" s="2">
        <v>687</v>
      </c>
      <c r="AP8" s="2">
        <v>4314</v>
      </c>
      <c r="AQ8" s="2">
        <v>3074</v>
      </c>
      <c r="AR8" s="2">
        <v>928</v>
      </c>
      <c r="AS8" s="2">
        <v>296</v>
      </c>
      <c r="AT8" s="2">
        <v>8185</v>
      </c>
      <c r="AU8" s="2">
        <v>1445</v>
      </c>
      <c r="AV8" s="2">
        <v>1475</v>
      </c>
      <c r="AW8" s="2">
        <v>2958</v>
      </c>
      <c r="AX8" s="2">
        <v>1229</v>
      </c>
      <c r="AY8" s="2">
        <v>645</v>
      </c>
      <c r="AZ8" s="2">
        <v>4828</v>
      </c>
      <c r="BA8" s="2">
        <v>1556</v>
      </c>
      <c r="BB8" s="2">
        <v>2982</v>
      </c>
      <c r="BC8" s="2">
        <v>3488</v>
      </c>
      <c r="BD8" s="2">
        <v>84768</v>
      </c>
      <c r="BE8" s="2">
        <v>14839</v>
      </c>
      <c r="BF8" s="2">
        <v>33038</v>
      </c>
      <c r="BG8" s="2">
        <v>15362</v>
      </c>
      <c r="BH8" s="2">
        <v>1346</v>
      </c>
      <c r="BI8" s="2">
        <v>2879</v>
      </c>
      <c r="BJ8" s="2">
        <v>4429</v>
      </c>
      <c r="BK8" s="2">
        <v>7204</v>
      </c>
      <c r="BL8" s="2">
        <v>2925</v>
      </c>
      <c r="BM8" s="2">
        <v>2745</v>
      </c>
      <c r="BN8" s="2">
        <v>44563</v>
      </c>
      <c r="BO8" s="2">
        <v>13326</v>
      </c>
      <c r="BP8" s="2">
        <v>342</v>
      </c>
      <c r="BQ8" s="2">
        <v>13533</v>
      </c>
      <c r="BR8" s="2">
        <v>1072</v>
      </c>
      <c r="BS8" s="2">
        <v>6394</v>
      </c>
      <c r="BT8" s="2">
        <v>571</v>
      </c>
      <c r="BU8" s="2">
        <v>9326</v>
      </c>
      <c r="BV8" s="2">
        <v>120467</v>
      </c>
      <c r="BW8" s="2">
        <v>3347</v>
      </c>
      <c r="BX8" s="2">
        <v>3045</v>
      </c>
      <c r="BY8" s="2">
        <v>1226</v>
      </c>
      <c r="BZ8" s="2">
        <v>3188</v>
      </c>
      <c r="CA8" s="2">
        <v>2405</v>
      </c>
      <c r="CB8" s="2">
        <v>2868</v>
      </c>
      <c r="CC8" s="2">
        <v>1170</v>
      </c>
      <c r="CD8" s="2">
        <v>9775</v>
      </c>
      <c r="CE8" s="2">
        <v>1206</v>
      </c>
      <c r="CF8" s="2">
        <v>2497</v>
      </c>
      <c r="CG8" s="2">
        <v>606</v>
      </c>
      <c r="CH8" s="2">
        <v>1738</v>
      </c>
      <c r="CI8" s="2">
        <v>2467</v>
      </c>
      <c r="CJ8" s="2">
        <v>1239</v>
      </c>
      <c r="CK8" s="2">
        <v>3789</v>
      </c>
      <c r="CL8" s="2">
        <v>570</v>
      </c>
      <c r="CM8" s="2">
        <v>716</v>
      </c>
      <c r="CN8" s="2">
        <v>4004</v>
      </c>
      <c r="CO8" s="2">
        <v>3711</v>
      </c>
      <c r="CP8" s="2">
        <v>1754</v>
      </c>
      <c r="CQ8" s="2">
        <v>3556</v>
      </c>
      <c r="CR8" s="2">
        <v>2732</v>
      </c>
      <c r="CS8" s="2">
        <v>8429</v>
      </c>
      <c r="CT8" s="2">
        <v>2267</v>
      </c>
      <c r="CU8" s="2">
        <v>2437</v>
      </c>
      <c r="CV8" s="2">
        <v>1704</v>
      </c>
      <c r="CW8" s="2">
        <v>1178</v>
      </c>
      <c r="CX8" s="2">
        <v>4200</v>
      </c>
      <c r="CY8" s="2">
        <v>3877</v>
      </c>
      <c r="CZ8" s="2">
        <v>547</v>
      </c>
      <c r="DA8" s="2">
        <v>192</v>
      </c>
      <c r="DB8" s="2">
        <v>2387</v>
      </c>
      <c r="DC8" s="2">
        <v>1880</v>
      </c>
      <c r="DD8" s="2">
        <v>888</v>
      </c>
      <c r="DE8" s="2">
        <v>3306</v>
      </c>
      <c r="DF8" s="2">
        <v>5601</v>
      </c>
      <c r="DG8" s="2">
        <v>2387</v>
      </c>
      <c r="DH8" s="2">
        <v>5879</v>
      </c>
      <c r="DI8" s="2">
        <v>610</v>
      </c>
      <c r="DJ8" s="2">
        <v>1794</v>
      </c>
      <c r="DK8" s="2">
        <v>1566</v>
      </c>
      <c r="DL8" s="2">
        <v>1504</v>
      </c>
      <c r="DM8" s="2">
        <v>300</v>
      </c>
      <c r="DN8" s="2">
        <v>5955</v>
      </c>
      <c r="DO8" s="2">
        <v>865</v>
      </c>
      <c r="DP8" s="2">
        <v>670</v>
      </c>
      <c r="DQ8" s="2">
        <v>2435</v>
      </c>
      <c r="DR8" s="2">
        <v>47823</v>
      </c>
      <c r="DS8" s="2">
        <v>8359</v>
      </c>
      <c r="DT8" s="2">
        <v>4842</v>
      </c>
      <c r="DU8" s="2">
        <v>606</v>
      </c>
      <c r="DV8" s="2">
        <v>2697</v>
      </c>
      <c r="DW8" s="2">
        <v>2212</v>
      </c>
      <c r="DX8" s="2">
        <v>2936</v>
      </c>
      <c r="DY8" s="2">
        <v>1024</v>
      </c>
      <c r="DZ8" s="2">
        <v>1137</v>
      </c>
      <c r="EA8" s="2">
        <v>1776</v>
      </c>
      <c r="EB8" s="2">
        <v>2193</v>
      </c>
      <c r="EC8" s="2">
        <v>3447</v>
      </c>
      <c r="ED8" s="2">
        <v>5494</v>
      </c>
      <c r="EE8" s="2">
        <v>2194</v>
      </c>
      <c r="EF8" s="2">
        <v>6016</v>
      </c>
      <c r="EG8" s="2">
        <v>2890</v>
      </c>
      <c r="EH8" s="2">
        <v>45297</v>
      </c>
      <c r="EI8" s="2">
        <v>4450</v>
      </c>
      <c r="EJ8" s="2">
        <v>501</v>
      </c>
      <c r="EK8" s="2">
        <v>464</v>
      </c>
      <c r="EL8" s="2">
        <v>1809</v>
      </c>
      <c r="EM8" s="2">
        <v>2786</v>
      </c>
      <c r="EN8" s="2">
        <v>1170</v>
      </c>
      <c r="EO8" s="2">
        <v>893</v>
      </c>
      <c r="EP8" s="2">
        <v>610</v>
      </c>
      <c r="EQ8" s="2">
        <v>587</v>
      </c>
      <c r="ER8" s="2">
        <v>1327</v>
      </c>
      <c r="ES8" s="2">
        <v>1782</v>
      </c>
      <c r="ET8" s="2">
        <v>1255</v>
      </c>
      <c r="EU8" s="2">
        <v>1371</v>
      </c>
      <c r="EV8" s="2">
        <v>3590</v>
      </c>
      <c r="EW8" s="2">
        <v>2331</v>
      </c>
      <c r="EX8" s="2">
        <v>1485</v>
      </c>
      <c r="EY8" s="2">
        <v>5868</v>
      </c>
      <c r="EZ8" s="2">
        <v>13017</v>
      </c>
      <c r="FA8" s="2">
        <v>88991</v>
      </c>
      <c r="FB8" s="2">
        <v>574</v>
      </c>
      <c r="FC8" s="2">
        <v>824</v>
      </c>
      <c r="FD8" s="2">
        <v>8914</v>
      </c>
      <c r="FE8" s="2">
        <v>438</v>
      </c>
      <c r="FF8" s="2">
        <v>6445</v>
      </c>
      <c r="FG8" s="2">
        <v>2598</v>
      </c>
      <c r="FH8" s="2">
        <v>1689</v>
      </c>
      <c r="FI8" s="2">
        <v>9807</v>
      </c>
      <c r="FJ8" s="2">
        <v>4625</v>
      </c>
      <c r="FK8" s="2">
        <v>2970</v>
      </c>
      <c r="FL8" s="2">
        <v>3895</v>
      </c>
      <c r="FM8" s="2">
        <v>1839</v>
      </c>
      <c r="FN8" s="2">
        <v>5670</v>
      </c>
      <c r="FO8" s="2">
        <v>1299</v>
      </c>
      <c r="FP8" s="2">
        <v>9329</v>
      </c>
      <c r="FQ8" s="2">
        <v>28076</v>
      </c>
      <c r="FR8" s="2">
        <v>120485</v>
      </c>
      <c r="FS8" s="2">
        <v>14463</v>
      </c>
      <c r="FT8" s="2">
        <v>11697</v>
      </c>
      <c r="FU8" s="2">
        <v>4080</v>
      </c>
      <c r="FV8" s="2">
        <v>5395</v>
      </c>
      <c r="FW8" s="2">
        <v>12650</v>
      </c>
      <c r="FX8" s="2">
        <v>1815</v>
      </c>
      <c r="FY8" s="2">
        <v>4989</v>
      </c>
      <c r="FZ8" s="2">
        <v>1472</v>
      </c>
      <c r="GA8" s="2">
        <v>1879</v>
      </c>
      <c r="GB8" s="2">
        <v>9415</v>
      </c>
      <c r="GC8" s="2">
        <v>817</v>
      </c>
      <c r="GD8" s="2">
        <v>1457</v>
      </c>
      <c r="GE8" s="2">
        <v>2463</v>
      </c>
      <c r="GF8" s="2">
        <v>1216</v>
      </c>
      <c r="GG8" s="2">
        <v>8308</v>
      </c>
      <c r="GH8" s="2">
        <v>3518</v>
      </c>
      <c r="GI8" s="2">
        <v>34852</v>
      </c>
      <c r="GJ8" s="2">
        <v>55524</v>
      </c>
      <c r="GK8" s="2">
        <v>3417</v>
      </c>
      <c r="GL8" s="2">
        <v>664</v>
      </c>
      <c r="GM8" s="2">
        <v>1466</v>
      </c>
      <c r="GN8" s="2">
        <v>6288</v>
      </c>
      <c r="GO8" s="2">
        <v>7428</v>
      </c>
      <c r="GP8" s="2">
        <v>3644</v>
      </c>
      <c r="GQ8" s="2">
        <v>289</v>
      </c>
      <c r="GR8" s="2">
        <v>8677</v>
      </c>
      <c r="GS8" s="2">
        <v>5964</v>
      </c>
      <c r="GT8" s="2">
        <v>4754</v>
      </c>
      <c r="GU8" s="2">
        <v>1601</v>
      </c>
      <c r="GV8" s="2">
        <v>2934</v>
      </c>
      <c r="GW8" s="2">
        <v>1388</v>
      </c>
      <c r="GX8" s="2">
        <v>7010</v>
      </c>
      <c r="GY8" s="2">
        <v>54525</v>
      </c>
      <c r="GZ8" s="2">
        <v>9204</v>
      </c>
      <c r="HA8" s="2">
        <v>6162</v>
      </c>
      <c r="HB8" s="2">
        <v>13167</v>
      </c>
      <c r="HC8" s="2">
        <v>3132</v>
      </c>
      <c r="HD8" s="2">
        <v>4425</v>
      </c>
      <c r="HE8" s="2">
        <v>11713</v>
      </c>
      <c r="HF8" s="2">
        <v>5629</v>
      </c>
      <c r="HG8" s="2">
        <v>1093</v>
      </c>
      <c r="HH8" s="2">
        <v>113656</v>
      </c>
      <c r="HI8" s="2">
        <v>5713</v>
      </c>
      <c r="HJ8" s="2">
        <v>8835</v>
      </c>
      <c r="HK8" s="2">
        <v>1851</v>
      </c>
      <c r="HL8" s="2">
        <v>15033</v>
      </c>
      <c r="HM8" s="2">
        <v>15693</v>
      </c>
      <c r="HN8" s="2">
        <v>2238</v>
      </c>
      <c r="HO8" s="2">
        <v>5277</v>
      </c>
      <c r="HP8" s="2">
        <v>7974</v>
      </c>
      <c r="HQ8" s="2">
        <v>3634</v>
      </c>
      <c r="HR8" s="2">
        <v>25711</v>
      </c>
      <c r="HS8" s="2">
        <v>3415</v>
      </c>
      <c r="HT8" s="2">
        <v>6773</v>
      </c>
      <c r="HU8" s="2">
        <v>11509</v>
      </c>
    </row>
    <row r="9" spans="1:229" ht="18" customHeight="1">
      <c r="A9" s="2" t="s">
        <v>453</v>
      </c>
      <c r="B9" s="2" t="s">
        <v>454</v>
      </c>
      <c r="C9" s="2" t="s">
        <v>627</v>
      </c>
      <c r="D9" s="9">
        <v>3.17</v>
      </c>
      <c r="E9" s="2">
        <v>994021</v>
      </c>
      <c r="F9" s="2">
        <v>81774</v>
      </c>
      <c r="G9" s="2">
        <v>25373</v>
      </c>
      <c r="H9" s="2">
        <v>8182</v>
      </c>
      <c r="I9" s="2">
        <v>17530</v>
      </c>
      <c r="J9" s="2">
        <v>4549</v>
      </c>
      <c r="K9" s="2">
        <v>3306</v>
      </c>
      <c r="L9" s="2">
        <v>1338</v>
      </c>
      <c r="M9" s="2">
        <v>5948</v>
      </c>
      <c r="N9" s="2">
        <v>7015</v>
      </c>
      <c r="O9" s="2">
        <v>2139</v>
      </c>
      <c r="P9" s="2">
        <v>851</v>
      </c>
      <c r="Q9" s="2">
        <v>711</v>
      </c>
      <c r="R9" s="2">
        <v>1882</v>
      </c>
      <c r="S9" s="2">
        <v>2952</v>
      </c>
      <c r="T9" s="2">
        <v>75220</v>
      </c>
      <c r="U9" s="2">
        <v>5803</v>
      </c>
      <c r="V9" s="2">
        <v>431</v>
      </c>
      <c r="W9" s="2">
        <v>191</v>
      </c>
      <c r="X9" s="2">
        <v>2335</v>
      </c>
      <c r="Y9" s="2">
        <v>804</v>
      </c>
      <c r="Z9" s="2">
        <v>4296</v>
      </c>
      <c r="AA9" s="2">
        <v>348</v>
      </c>
      <c r="AB9" s="2">
        <v>558</v>
      </c>
      <c r="AC9" s="2">
        <v>693</v>
      </c>
      <c r="AD9" s="2">
        <v>2020</v>
      </c>
      <c r="AE9" s="2">
        <v>2102</v>
      </c>
      <c r="AF9" s="2">
        <v>1416</v>
      </c>
      <c r="AG9" s="2">
        <v>2698</v>
      </c>
      <c r="AH9" s="2">
        <v>967</v>
      </c>
      <c r="AI9" s="2">
        <v>5248</v>
      </c>
      <c r="AJ9" s="2">
        <v>3736</v>
      </c>
      <c r="AK9" s="2">
        <v>539</v>
      </c>
      <c r="AL9" s="2">
        <v>204</v>
      </c>
      <c r="AM9" s="2">
        <v>907</v>
      </c>
      <c r="AN9" s="2">
        <v>1336</v>
      </c>
      <c r="AO9" s="2">
        <v>409</v>
      </c>
      <c r="AP9" s="2">
        <v>4038</v>
      </c>
      <c r="AQ9" s="2">
        <v>2899</v>
      </c>
      <c r="AR9" s="2">
        <v>1112</v>
      </c>
      <c r="AS9" s="2">
        <v>299</v>
      </c>
      <c r="AT9" s="2">
        <v>8307</v>
      </c>
      <c r="AU9" s="2">
        <v>1892</v>
      </c>
      <c r="AV9" s="2">
        <v>1754</v>
      </c>
      <c r="AW9" s="2">
        <v>3535</v>
      </c>
      <c r="AX9" s="2">
        <v>1740</v>
      </c>
      <c r="AY9" s="2">
        <v>703</v>
      </c>
      <c r="AZ9" s="2">
        <v>3792</v>
      </c>
      <c r="BA9" s="2">
        <v>991</v>
      </c>
      <c r="BB9" s="2">
        <v>3490</v>
      </c>
      <c r="BC9" s="2">
        <v>3626</v>
      </c>
      <c r="BD9" s="2">
        <v>104651</v>
      </c>
      <c r="BE9" s="2">
        <v>27068</v>
      </c>
      <c r="BF9" s="2">
        <v>34242</v>
      </c>
      <c r="BG9" s="2">
        <v>16057</v>
      </c>
      <c r="BH9" s="2">
        <v>1637</v>
      </c>
      <c r="BI9" s="2">
        <v>4274</v>
      </c>
      <c r="BJ9" s="2">
        <v>4579</v>
      </c>
      <c r="BK9" s="2">
        <v>8969</v>
      </c>
      <c r="BL9" s="2">
        <v>3568</v>
      </c>
      <c r="BM9" s="2">
        <v>4257</v>
      </c>
      <c r="BN9" s="2">
        <v>52188</v>
      </c>
      <c r="BO9" s="2">
        <v>16811</v>
      </c>
      <c r="BP9" s="2">
        <v>1035</v>
      </c>
      <c r="BQ9" s="2">
        <v>15852</v>
      </c>
      <c r="BR9" s="2">
        <v>1178</v>
      </c>
      <c r="BS9" s="2">
        <v>6568</v>
      </c>
      <c r="BT9" s="2">
        <v>744</v>
      </c>
      <c r="BU9" s="2">
        <v>10001</v>
      </c>
      <c r="BV9" s="2">
        <v>116856</v>
      </c>
      <c r="BW9" s="2">
        <v>2686</v>
      </c>
      <c r="BX9" s="2">
        <v>2494</v>
      </c>
      <c r="BY9" s="2">
        <v>914</v>
      </c>
      <c r="BZ9" s="2">
        <v>3245</v>
      </c>
      <c r="CA9" s="2">
        <v>2329</v>
      </c>
      <c r="CB9" s="2">
        <v>2574</v>
      </c>
      <c r="CC9" s="2">
        <v>1266</v>
      </c>
      <c r="CD9" s="2">
        <v>9383</v>
      </c>
      <c r="CE9" s="2">
        <v>1003</v>
      </c>
      <c r="CF9" s="2">
        <v>2290</v>
      </c>
      <c r="CG9" s="2">
        <v>1997</v>
      </c>
      <c r="CH9" s="2">
        <v>1561</v>
      </c>
      <c r="CI9" s="2">
        <v>2214</v>
      </c>
      <c r="CJ9" s="2">
        <v>1266</v>
      </c>
      <c r="CK9" s="2">
        <v>3293</v>
      </c>
      <c r="CL9" s="2">
        <v>810</v>
      </c>
      <c r="CM9" s="2">
        <v>1452</v>
      </c>
      <c r="CN9" s="2">
        <v>3201</v>
      </c>
      <c r="CO9" s="2">
        <v>2216</v>
      </c>
      <c r="CP9" s="2">
        <v>1417</v>
      </c>
      <c r="CQ9" s="2">
        <v>3716</v>
      </c>
      <c r="CR9" s="2">
        <v>2326</v>
      </c>
      <c r="CS9" s="2">
        <v>6331</v>
      </c>
      <c r="CT9" s="2">
        <v>1933</v>
      </c>
      <c r="CU9" s="2">
        <v>1849</v>
      </c>
      <c r="CV9" s="2">
        <v>1938</v>
      </c>
      <c r="CW9" s="2">
        <v>1487</v>
      </c>
      <c r="CX9" s="2">
        <v>4077</v>
      </c>
      <c r="CY9" s="2">
        <v>3296</v>
      </c>
      <c r="CZ9" s="2">
        <v>523</v>
      </c>
      <c r="DA9" s="2">
        <v>265</v>
      </c>
      <c r="DB9" s="2">
        <v>2596</v>
      </c>
      <c r="DC9" s="2">
        <v>1877</v>
      </c>
      <c r="DD9" s="2">
        <v>1222</v>
      </c>
      <c r="DE9" s="2">
        <v>3515</v>
      </c>
      <c r="DF9" s="2">
        <v>5304</v>
      </c>
      <c r="DG9" s="2">
        <v>3245</v>
      </c>
      <c r="DH9" s="2">
        <v>6118</v>
      </c>
      <c r="DI9" s="2">
        <v>675</v>
      </c>
      <c r="DJ9" s="2">
        <v>3311</v>
      </c>
      <c r="DK9" s="2">
        <v>1063</v>
      </c>
      <c r="DL9" s="2">
        <v>1127</v>
      </c>
      <c r="DM9" s="2">
        <v>776</v>
      </c>
      <c r="DN9" s="2">
        <v>6416</v>
      </c>
      <c r="DO9" s="2">
        <v>1823</v>
      </c>
      <c r="DP9" s="2">
        <v>335</v>
      </c>
      <c r="DQ9" s="2">
        <v>2094</v>
      </c>
      <c r="DR9" s="2">
        <v>49520</v>
      </c>
      <c r="DS9" s="2">
        <v>5626</v>
      </c>
      <c r="DT9" s="2">
        <v>4543</v>
      </c>
      <c r="DU9" s="2">
        <v>840</v>
      </c>
      <c r="DV9" s="2">
        <v>2560</v>
      </c>
      <c r="DW9" s="2">
        <v>3564</v>
      </c>
      <c r="DX9" s="2">
        <v>3686</v>
      </c>
      <c r="DY9" s="2">
        <v>1018</v>
      </c>
      <c r="DZ9" s="2">
        <v>1260</v>
      </c>
      <c r="EA9" s="2">
        <v>1528</v>
      </c>
      <c r="EB9" s="2">
        <v>939</v>
      </c>
      <c r="EC9" s="2">
        <v>3848</v>
      </c>
      <c r="ED9" s="2">
        <v>4958</v>
      </c>
      <c r="EE9" s="2">
        <v>1463</v>
      </c>
      <c r="EF9" s="2">
        <v>9893</v>
      </c>
      <c r="EG9" s="2">
        <v>3793</v>
      </c>
      <c r="EH9" s="2">
        <v>48937</v>
      </c>
      <c r="EI9" s="2">
        <v>4969</v>
      </c>
      <c r="EJ9" s="2">
        <v>450</v>
      </c>
      <c r="EK9" s="2">
        <v>635</v>
      </c>
      <c r="EL9" s="2">
        <v>3047</v>
      </c>
      <c r="EM9" s="2">
        <v>2829</v>
      </c>
      <c r="EN9" s="2">
        <v>1174</v>
      </c>
      <c r="EO9" s="2">
        <v>805</v>
      </c>
      <c r="EP9" s="2">
        <v>755</v>
      </c>
      <c r="EQ9" s="2">
        <v>624</v>
      </c>
      <c r="ER9" s="2">
        <v>1448</v>
      </c>
      <c r="ES9" s="2">
        <v>1988</v>
      </c>
      <c r="ET9" s="2">
        <v>1099</v>
      </c>
      <c r="EU9" s="2">
        <v>1544</v>
      </c>
      <c r="EV9" s="2">
        <v>3774</v>
      </c>
      <c r="EW9" s="2">
        <v>2196</v>
      </c>
      <c r="EX9" s="2">
        <v>1961</v>
      </c>
      <c r="EY9" s="2">
        <v>5889</v>
      </c>
      <c r="EZ9" s="2">
        <v>13750</v>
      </c>
      <c r="FA9" s="2">
        <v>95511</v>
      </c>
      <c r="FB9" s="2">
        <v>682</v>
      </c>
      <c r="FC9" s="2">
        <v>742</v>
      </c>
      <c r="FD9" s="2">
        <v>11778</v>
      </c>
      <c r="FE9" s="2">
        <v>426</v>
      </c>
      <c r="FF9" s="2">
        <v>8137</v>
      </c>
      <c r="FG9" s="2">
        <v>2269</v>
      </c>
      <c r="FH9" s="2">
        <v>1953</v>
      </c>
      <c r="FI9" s="2">
        <v>9909</v>
      </c>
      <c r="FJ9" s="2">
        <v>7489</v>
      </c>
      <c r="FK9" s="2">
        <v>4236</v>
      </c>
      <c r="FL9" s="2">
        <v>5933</v>
      </c>
      <c r="FM9" s="2">
        <v>2089</v>
      </c>
      <c r="FN9" s="2">
        <v>7278</v>
      </c>
      <c r="FO9" s="2">
        <v>2413</v>
      </c>
      <c r="FP9" s="2">
        <v>11222</v>
      </c>
      <c r="FQ9" s="2">
        <v>18955</v>
      </c>
      <c r="FR9" s="2">
        <v>129314</v>
      </c>
      <c r="FS9" s="2">
        <v>14616</v>
      </c>
      <c r="FT9" s="2">
        <v>12612</v>
      </c>
      <c r="FU9" s="2">
        <v>4136</v>
      </c>
      <c r="FV9" s="2">
        <v>5348</v>
      </c>
      <c r="FW9" s="2">
        <v>13868</v>
      </c>
      <c r="FX9" s="2">
        <v>2091</v>
      </c>
      <c r="FY9" s="2">
        <v>5942</v>
      </c>
      <c r="FZ9" s="2">
        <v>1840</v>
      </c>
      <c r="GA9" s="2">
        <v>2095</v>
      </c>
      <c r="GB9" s="2">
        <v>13727</v>
      </c>
      <c r="GC9" s="2">
        <v>873</v>
      </c>
      <c r="GD9" s="2">
        <v>1535</v>
      </c>
      <c r="GE9" s="2">
        <v>2800</v>
      </c>
      <c r="GF9" s="2">
        <v>1805</v>
      </c>
      <c r="GG9" s="2">
        <v>9889</v>
      </c>
      <c r="GH9" s="2">
        <v>4027</v>
      </c>
      <c r="GI9" s="2">
        <v>32107</v>
      </c>
      <c r="GJ9" s="2">
        <v>62225</v>
      </c>
      <c r="GK9" s="2">
        <v>2908</v>
      </c>
      <c r="GL9" s="2">
        <v>669</v>
      </c>
      <c r="GM9" s="2">
        <v>1518</v>
      </c>
      <c r="GN9" s="2">
        <v>7727</v>
      </c>
      <c r="GO9" s="2">
        <v>7429</v>
      </c>
      <c r="GP9" s="2">
        <v>4107</v>
      </c>
      <c r="GQ9" s="2">
        <v>353</v>
      </c>
      <c r="GR9" s="2">
        <v>7866</v>
      </c>
      <c r="GS9" s="2">
        <v>10083</v>
      </c>
      <c r="GT9" s="2">
        <v>4474</v>
      </c>
      <c r="GU9" s="2">
        <v>2130</v>
      </c>
      <c r="GV9" s="2">
        <v>2481</v>
      </c>
      <c r="GW9" s="2">
        <v>2077</v>
      </c>
      <c r="GX9" s="2">
        <v>8402</v>
      </c>
      <c r="GY9" s="2">
        <v>51167</v>
      </c>
      <c r="GZ9" s="2">
        <v>6167</v>
      </c>
      <c r="HA9" s="2">
        <v>6305</v>
      </c>
      <c r="HB9" s="2">
        <v>11313</v>
      </c>
      <c r="HC9" s="2">
        <v>3616</v>
      </c>
      <c r="HD9" s="2">
        <v>4596</v>
      </c>
      <c r="HE9" s="2">
        <v>10749</v>
      </c>
      <c r="HF9" s="2">
        <v>6421</v>
      </c>
      <c r="HG9" s="2">
        <v>1999</v>
      </c>
      <c r="HH9" s="2">
        <v>126659</v>
      </c>
      <c r="HI9" s="2">
        <v>7305</v>
      </c>
      <c r="HJ9" s="2">
        <v>13096</v>
      </c>
      <c r="HK9" s="2">
        <v>1891</v>
      </c>
      <c r="HL9" s="2">
        <v>16279</v>
      </c>
      <c r="HM9" s="2">
        <v>17852</v>
      </c>
      <c r="HN9" s="2">
        <v>4312</v>
      </c>
      <c r="HO9" s="2">
        <v>10557</v>
      </c>
      <c r="HP9" s="2">
        <v>7450</v>
      </c>
      <c r="HQ9" s="2">
        <v>4809</v>
      </c>
      <c r="HR9" s="2">
        <v>18373</v>
      </c>
      <c r="HS9" s="2">
        <v>4636</v>
      </c>
      <c r="HT9" s="2">
        <v>7299</v>
      </c>
      <c r="HU9" s="2">
        <v>12801</v>
      </c>
    </row>
    <row r="10" spans="1:229" ht="18" customHeight="1">
      <c r="A10" s="2" t="s">
        <v>456</v>
      </c>
      <c r="B10" s="2" t="s">
        <v>457</v>
      </c>
      <c r="C10" s="2" t="s">
        <v>628</v>
      </c>
      <c r="D10" s="9">
        <v>2.98</v>
      </c>
      <c r="E10" s="2">
        <v>982708</v>
      </c>
      <c r="F10" s="2">
        <v>76382</v>
      </c>
      <c r="G10" s="2">
        <v>22051</v>
      </c>
      <c r="H10" s="2">
        <v>8745</v>
      </c>
      <c r="I10" s="2">
        <v>18299</v>
      </c>
      <c r="J10" s="2">
        <v>3303</v>
      </c>
      <c r="K10" s="2">
        <v>2490</v>
      </c>
      <c r="L10" s="2">
        <v>1339</v>
      </c>
      <c r="M10" s="2">
        <v>4654</v>
      </c>
      <c r="N10" s="2">
        <v>7013</v>
      </c>
      <c r="O10" s="2">
        <v>2165</v>
      </c>
      <c r="P10" s="2">
        <v>1012</v>
      </c>
      <c r="Q10" s="2">
        <v>652</v>
      </c>
      <c r="R10" s="2">
        <v>1588</v>
      </c>
      <c r="S10" s="2">
        <v>3071</v>
      </c>
      <c r="T10" s="2">
        <v>76925</v>
      </c>
      <c r="U10" s="2">
        <v>6507</v>
      </c>
      <c r="V10" s="2">
        <v>472</v>
      </c>
      <c r="W10" s="2">
        <v>374</v>
      </c>
      <c r="X10" s="2">
        <v>3151</v>
      </c>
      <c r="Y10" s="2">
        <v>1013</v>
      </c>
      <c r="Z10" s="2">
        <v>4796</v>
      </c>
      <c r="AA10" s="2">
        <v>542</v>
      </c>
      <c r="AB10" s="2">
        <v>560</v>
      </c>
      <c r="AC10" s="2">
        <v>716</v>
      </c>
      <c r="AD10" s="2">
        <v>1930</v>
      </c>
      <c r="AE10" s="2">
        <v>1697</v>
      </c>
      <c r="AF10" s="2">
        <v>1087</v>
      </c>
      <c r="AG10" s="2">
        <v>2465</v>
      </c>
      <c r="AH10" s="2">
        <v>1166</v>
      </c>
      <c r="AI10" s="2">
        <v>4737</v>
      </c>
      <c r="AJ10" s="2">
        <v>3727</v>
      </c>
      <c r="AK10" s="2">
        <v>679</v>
      </c>
      <c r="AL10" s="2">
        <v>321</v>
      </c>
      <c r="AM10" s="2">
        <v>676</v>
      </c>
      <c r="AN10" s="2">
        <v>1294</v>
      </c>
      <c r="AO10" s="2">
        <v>300</v>
      </c>
      <c r="AP10" s="2">
        <v>3663</v>
      </c>
      <c r="AQ10" s="2">
        <v>2491</v>
      </c>
      <c r="AR10" s="2">
        <v>1856</v>
      </c>
      <c r="AS10" s="2">
        <v>410</v>
      </c>
      <c r="AT10" s="2">
        <v>7438</v>
      </c>
      <c r="AU10" s="2">
        <v>2217</v>
      </c>
      <c r="AV10" s="2">
        <v>1736</v>
      </c>
      <c r="AW10" s="2">
        <v>3763</v>
      </c>
      <c r="AX10" s="2">
        <v>1783</v>
      </c>
      <c r="AY10" s="2">
        <v>770</v>
      </c>
      <c r="AZ10" s="2">
        <v>4149</v>
      </c>
      <c r="BA10" s="2">
        <v>1054</v>
      </c>
      <c r="BB10" s="2">
        <v>3526</v>
      </c>
      <c r="BC10" s="2">
        <v>3858</v>
      </c>
      <c r="BD10" s="2">
        <v>85656</v>
      </c>
      <c r="BE10" s="2">
        <v>13105</v>
      </c>
      <c r="BF10" s="2">
        <v>35895</v>
      </c>
      <c r="BG10" s="2">
        <v>13865</v>
      </c>
      <c r="BH10" s="2">
        <v>1107</v>
      </c>
      <c r="BI10" s="2">
        <v>2913</v>
      </c>
      <c r="BJ10" s="2">
        <v>5447</v>
      </c>
      <c r="BK10" s="2">
        <v>7376</v>
      </c>
      <c r="BL10" s="2">
        <v>2995</v>
      </c>
      <c r="BM10" s="2">
        <v>2951</v>
      </c>
      <c r="BN10" s="2">
        <v>53034</v>
      </c>
      <c r="BO10" s="2">
        <v>15018</v>
      </c>
      <c r="BP10" s="2">
        <v>310</v>
      </c>
      <c r="BQ10" s="2">
        <v>17005</v>
      </c>
      <c r="BR10" s="2">
        <v>997</v>
      </c>
      <c r="BS10" s="2">
        <v>6748</v>
      </c>
      <c r="BT10" s="2">
        <v>697</v>
      </c>
      <c r="BU10" s="2">
        <v>12258</v>
      </c>
      <c r="BV10" s="2">
        <v>119124</v>
      </c>
      <c r="BW10" s="2">
        <v>3440</v>
      </c>
      <c r="BX10" s="2">
        <v>2274</v>
      </c>
      <c r="BY10" s="2">
        <v>1304</v>
      </c>
      <c r="BZ10" s="2">
        <v>2980</v>
      </c>
      <c r="CA10" s="2">
        <v>2122</v>
      </c>
      <c r="CB10" s="2">
        <v>2756</v>
      </c>
      <c r="CC10" s="2">
        <v>1157</v>
      </c>
      <c r="CD10" s="2">
        <v>8532</v>
      </c>
      <c r="CE10" s="2">
        <v>1049</v>
      </c>
      <c r="CF10" s="2">
        <v>2713</v>
      </c>
      <c r="CG10" s="2">
        <v>805</v>
      </c>
      <c r="CH10" s="2">
        <v>1956</v>
      </c>
      <c r="CI10" s="2">
        <v>2978</v>
      </c>
      <c r="CJ10" s="2">
        <v>1168</v>
      </c>
      <c r="CK10" s="2">
        <v>3568</v>
      </c>
      <c r="CL10" s="2">
        <v>701</v>
      </c>
      <c r="CM10" s="2">
        <v>768</v>
      </c>
      <c r="CN10" s="2">
        <v>3701</v>
      </c>
      <c r="CO10" s="2">
        <v>2047</v>
      </c>
      <c r="CP10" s="2">
        <v>1722</v>
      </c>
      <c r="CQ10" s="2">
        <v>4333</v>
      </c>
      <c r="CR10" s="2">
        <v>2495</v>
      </c>
      <c r="CS10" s="2">
        <v>7473</v>
      </c>
      <c r="CT10" s="2">
        <v>2129</v>
      </c>
      <c r="CU10" s="2">
        <v>2129</v>
      </c>
      <c r="CV10" s="2">
        <v>2326</v>
      </c>
      <c r="CW10" s="2">
        <v>1423</v>
      </c>
      <c r="CX10" s="2">
        <v>3371</v>
      </c>
      <c r="CY10" s="2">
        <v>3009</v>
      </c>
      <c r="CZ10" s="2">
        <v>636</v>
      </c>
      <c r="DA10" s="2">
        <v>297</v>
      </c>
      <c r="DB10" s="2">
        <v>3179</v>
      </c>
      <c r="DC10" s="2">
        <v>2127</v>
      </c>
      <c r="DD10" s="2">
        <v>879</v>
      </c>
      <c r="DE10" s="2">
        <v>3012</v>
      </c>
      <c r="DF10" s="2">
        <v>5568</v>
      </c>
      <c r="DG10" s="2">
        <v>3040</v>
      </c>
      <c r="DH10" s="2">
        <v>6786</v>
      </c>
      <c r="DI10" s="2">
        <v>1104</v>
      </c>
      <c r="DJ10" s="2">
        <v>1989</v>
      </c>
      <c r="DK10" s="2">
        <v>1551</v>
      </c>
      <c r="DL10" s="2">
        <v>1325</v>
      </c>
      <c r="DM10" s="2">
        <v>840</v>
      </c>
      <c r="DN10" s="2">
        <v>5696</v>
      </c>
      <c r="DO10" s="2">
        <v>1563</v>
      </c>
      <c r="DP10" s="2">
        <v>392</v>
      </c>
      <c r="DQ10" s="2">
        <v>2709</v>
      </c>
      <c r="DR10" s="2">
        <v>49191</v>
      </c>
      <c r="DS10" s="2">
        <v>7072</v>
      </c>
      <c r="DT10" s="2">
        <v>4213</v>
      </c>
      <c r="DU10" s="2">
        <v>740</v>
      </c>
      <c r="DV10" s="2">
        <v>2436</v>
      </c>
      <c r="DW10" s="2">
        <v>2921</v>
      </c>
      <c r="DX10" s="2">
        <v>2675</v>
      </c>
      <c r="DY10" s="2">
        <v>790</v>
      </c>
      <c r="DZ10" s="2">
        <v>7256</v>
      </c>
      <c r="EA10" s="2">
        <v>1010</v>
      </c>
      <c r="EB10" s="2">
        <v>551</v>
      </c>
      <c r="EC10" s="2">
        <v>3470</v>
      </c>
      <c r="ED10" s="2">
        <v>5162</v>
      </c>
      <c r="EE10" s="2">
        <v>2115</v>
      </c>
      <c r="EF10" s="2">
        <v>5542</v>
      </c>
      <c r="EG10" s="2">
        <v>3237</v>
      </c>
      <c r="EH10" s="2">
        <v>47512</v>
      </c>
      <c r="EI10" s="2">
        <v>4634</v>
      </c>
      <c r="EJ10" s="2">
        <v>474</v>
      </c>
      <c r="EK10" s="2">
        <v>606</v>
      </c>
      <c r="EL10" s="2">
        <v>1689</v>
      </c>
      <c r="EM10" s="2">
        <v>2796</v>
      </c>
      <c r="EN10" s="2">
        <v>1110</v>
      </c>
      <c r="EO10" s="2">
        <v>1045</v>
      </c>
      <c r="EP10" s="2">
        <v>817</v>
      </c>
      <c r="EQ10" s="2">
        <v>628</v>
      </c>
      <c r="ER10" s="2">
        <v>1523</v>
      </c>
      <c r="ES10" s="2">
        <v>2214</v>
      </c>
      <c r="ET10" s="2">
        <v>992</v>
      </c>
      <c r="EU10" s="2">
        <v>1423</v>
      </c>
      <c r="EV10" s="2">
        <v>4123</v>
      </c>
      <c r="EW10" s="2">
        <v>2485</v>
      </c>
      <c r="EX10" s="2">
        <v>1805</v>
      </c>
      <c r="EY10" s="2">
        <v>6017</v>
      </c>
      <c r="EZ10" s="2">
        <v>13132</v>
      </c>
      <c r="FA10" s="2">
        <v>94925</v>
      </c>
      <c r="FB10" s="2">
        <v>1081</v>
      </c>
      <c r="FC10" s="2">
        <v>2041</v>
      </c>
      <c r="FD10" s="2">
        <v>10176</v>
      </c>
      <c r="FE10" s="2">
        <v>487</v>
      </c>
      <c r="FF10" s="2">
        <v>7302</v>
      </c>
      <c r="FG10" s="2">
        <v>2382</v>
      </c>
      <c r="FH10" s="2">
        <v>1961</v>
      </c>
      <c r="FI10" s="2">
        <v>8277</v>
      </c>
      <c r="FJ10" s="2">
        <v>7205</v>
      </c>
      <c r="FK10" s="2">
        <v>4659</v>
      </c>
      <c r="FL10" s="2">
        <v>5774</v>
      </c>
      <c r="FM10" s="2">
        <v>2124</v>
      </c>
      <c r="FN10" s="2">
        <v>7027</v>
      </c>
      <c r="FO10" s="2">
        <v>2558</v>
      </c>
      <c r="FP10" s="2">
        <v>11632</v>
      </c>
      <c r="FQ10" s="2">
        <v>20241</v>
      </c>
      <c r="FR10" s="2">
        <v>143147</v>
      </c>
      <c r="FS10" s="2">
        <v>18168</v>
      </c>
      <c r="FT10" s="2">
        <v>13185</v>
      </c>
      <c r="FU10" s="2">
        <v>5055</v>
      </c>
      <c r="FV10" s="2">
        <v>6110</v>
      </c>
      <c r="FW10" s="2">
        <v>16149</v>
      </c>
      <c r="FX10" s="2">
        <v>1992</v>
      </c>
      <c r="FY10" s="2">
        <v>7631</v>
      </c>
      <c r="FZ10" s="2">
        <v>2380</v>
      </c>
      <c r="GA10" s="2">
        <v>2340</v>
      </c>
      <c r="GB10" s="2">
        <v>12942</v>
      </c>
      <c r="GC10" s="2">
        <v>909</v>
      </c>
      <c r="GD10" s="2">
        <v>1853</v>
      </c>
      <c r="GE10" s="2">
        <v>2643</v>
      </c>
      <c r="GF10" s="2">
        <v>2074</v>
      </c>
      <c r="GG10" s="2">
        <v>10494</v>
      </c>
      <c r="GH10" s="2">
        <v>7049</v>
      </c>
      <c r="GI10" s="2">
        <v>32172</v>
      </c>
      <c r="GJ10" s="2">
        <v>68875</v>
      </c>
      <c r="GK10" s="2">
        <v>3499</v>
      </c>
      <c r="GL10" s="2">
        <v>783</v>
      </c>
      <c r="GM10" s="2">
        <v>1555</v>
      </c>
      <c r="GN10" s="2">
        <v>8867</v>
      </c>
      <c r="GO10" s="2">
        <v>7550</v>
      </c>
      <c r="GP10" s="2">
        <v>5166</v>
      </c>
      <c r="GQ10" s="2">
        <v>390</v>
      </c>
      <c r="GR10" s="2">
        <v>8075</v>
      </c>
      <c r="GS10" s="2">
        <v>7722</v>
      </c>
      <c r="GT10" s="2">
        <v>6327</v>
      </c>
      <c r="GU10" s="2">
        <v>3218</v>
      </c>
      <c r="GV10" s="2">
        <v>5076</v>
      </c>
      <c r="GW10" s="2">
        <v>1985</v>
      </c>
      <c r="GX10" s="2">
        <v>8662</v>
      </c>
      <c r="GY10" s="2">
        <v>53056</v>
      </c>
      <c r="GZ10" s="2">
        <v>8067</v>
      </c>
      <c r="HA10" s="2">
        <v>6234</v>
      </c>
      <c r="HB10" s="2">
        <v>13931</v>
      </c>
      <c r="HC10" s="2">
        <v>2946</v>
      </c>
      <c r="HD10" s="2">
        <v>3839</v>
      </c>
      <c r="HE10" s="2">
        <v>12068</v>
      </c>
      <c r="HF10" s="2">
        <v>4592</v>
      </c>
      <c r="HG10" s="2">
        <v>1378</v>
      </c>
      <c r="HH10" s="2">
        <v>114883</v>
      </c>
      <c r="HI10" s="2">
        <v>5123</v>
      </c>
      <c r="HJ10" s="2">
        <v>8251</v>
      </c>
      <c r="HK10" s="2">
        <v>1994</v>
      </c>
      <c r="HL10" s="2">
        <v>14995</v>
      </c>
      <c r="HM10" s="2">
        <v>21128</v>
      </c>
      <c r="HN10" s="2">
        <v>2466</v>
      </c>
      <c r="HO10" s="2">
        <v>9411</v>
      </c>
      <c r="HP10" s="2">
        <v>4613</v>
      </c>
      <c r="HQ10" s="2">
        <v>4531</v>
      </c>
      <c r="HR10" s="2">
        <v>19980</v>
      </c>
      <c r="HS10" s="2">
        <v>3772</v>
      </c>
      <c r="HT10" s="2">
        <v>5393</v>
      </c>
      <c r="HU10" s="2">
        <v>13226</v>
      </c>
    </row>
    <row r="11" spans="1:229" ht="18" customHeight="1">
      <c r="A11" s="2" t="s">
        <v>459</v>
      </c>
      <c r="B11" s="2" t="s">
        <v>460</v>
      </c>
      <c r="C11" s="2" t="s">
        <v>629</v>
      </c>
      <c r="D11" s="9">
        <v>2.74</v>
      </c>
      <c r="E11" s="2">
        <v>902906</v>
      </c>
      <c r="F11" s="2">
        <v>71011</v>
      </c>
      <c r="G11" s="2">
        <v>19319</v>
      </c>
      <c r="H11" s="2">
        <v>9375</v>
      </c>
      <c r="I11" s="2">
        <v>17860</v>
      </c>
      <c r="J11" s="2">
        <v>3626</v>
      </c>
      <c r="K11" s="2">
        <v>2257</v>
      </c>
      <c r="L11" s="2">
        <v>1397</v>
      </c>
      <c r="M11" s="2">
        <v>4296</v>
      </c>
      <c r="N11" s="2">
        <v>4848</v>
      </c>
      <c r="O11" s="2">
        <v>1532</v>
      </c>
      <c r="P11" s="2">
        <v>682</v>
      </c>
      <c r="Q11" s="2">
        <v>662</v>
      </c>
      <c r="R11" s="2">
        <v>1956</v>
      </c>
      <c r="S11" s="2">
        <v>3201</v>
      </c>
      <c r="T11" s="2">
        <v>67538</v>
      </c>
      <c r="U11" s="2">
        <v>5450</v>
      </c>
      <c r="V11" s="2">
        <v>577</v>
      </c>
      <c r="W11" s="2">
        <v>288</v>
      </c>
      <c r="X11" s="2">
        <v>2628</v>
      </c>
      <c r="Y11" s="2">
        <v>799</v>
      </c>
      <c r="Z11" s="2">
        <v>5175</v>
      </c>
      <c r="AA11" s="2">
        <v>621</v>
      </c>
      <c r="AB11" s="2">
        <v>657</v>
      </c>
      <c r="AC11" s="2">
        <v>554</v>
      </c>
      <c r="AD11" s="2">
        <v>2039</v>
      </c>
      <c r="AE11" s="2">
        <v>1315</v>
      </c>
      <c r="AF11" s="2">
        <v>973</v>
      </c>
      <c r="AG11" s="2">
        <v>2059</v>
      </c>
      <c r="AH11" s="2">
        <v>697</v>
      </c>
      <c r="AI11" s="2">
        <v>4183</v>
      </c>
      <c r="AJ11" s="2">
        <v>4844</v>
      </c>
      <c r="AK11" s="2">
        <v>374</v>
      </c>
      <c r="AL11" s="2">
        <v>915</v>
      </c>
      <c r="AM11" s="2">
        <v>611</v>
      </c>
      <c r="AN11" s="2">
        <v>1027</v>
      </c>
      <c r="AO11" s="2">
        <v>203</v>
      </c>
      <c r="AP11" s="2">
        <v>2622</v>
      </c>
      <c r="AQ11" s="2">
        <v>2220</v>
      </c>
      <c r="AR11" s="2">
        <v>2162</v>
      </c>
      <c r="AS11" s="2">
        <v>577</v>
      </c>
      <c r="AT11" s="2">
        <v>6131</v>
      </c>
      <c r="AU11" s="2">
        <v>1579</v>
      </c>
      <c r="AV11" s="2">
        <v>1129</v>
      </c>
      <c r="AW11" s="2">
        <v>3049</v>
      </c>
      <c r="AX11" s="2">
        <v>1473</v>
      </c>
      <c r="AY11" s="2">
        <v>713</v>
      </c>
      <c r="AZ11" s="2">
        <v>2927</v>
      </c>
      <c r="BA11" s="2">
        <v>1045</v>
      </c>
      <c r="BB11" s="2">
        <v>2976</v>
      </c>
      <c r="BC11" s="2">
        <v>2945</v>
      </c>
      <c r="BD11" s="2">
        <v>79669</v>
      </c>
      <c r="BE11" s="2">
        <v>14480</v>
      </c>
      <c r="BF11" s="2">
        <v>30336</v>
      </c>
      <c r="BG11" s="2">
        <v>14335</v>
      </c>
      <c r="BH11" s="2">
        <v>1707</v>
      </c>
      <c r="BI11" s="2">
        <v>1639</v>
      </c>
      <c r="BJ11" s="2">
        <v>5278</v>
      </c>
      <c r="BK11" s="2">
        <v>6962</v>
      </c>
      <c r="BL11" s="2">
        <v>2506</v>
      </c>
      <c r="BM11" s="2">
        <v>2427</v>
      </c>
      <c r="BN11" s="2">
        <v>47845</v>
      </c>
      <c r="BO11" s="2">
        <v>13656</v>
      </c>
      <c r="BP11" s="2">
        <v>1211</v>
      </c>
      <c r="BQ11" s="2">
        <v>14427</v>
      </c>
      <c r="BR11" s="2">
        <v>1350</v>
      </c>
      <c r="BS11" s="2">
        <v>7126</v>
      </c>
      <c r="BT11" s="2">
        <v>590</v>
      </c>
      <c r="BU11" s="2">
        <v>9485</v>
      </c>
      <c r="BV11" s="2">
        <v>103200</v>
      </c>
      <c r="BW11" s="2">
        <v>2486</v>
      </c>
      <c r="BX11" s="2">
        <v>1799</v>
      </c>
      <c r="BY11" s="2">
        <v>998</v>
      </c>
      <c r="BZ11" s="2">
        <v>2899</v>
      </c>
      <c r="CA11" s="2">
        <v>2387</v>
      </c>
      <c r="CB11" s="2">
        <v>2442</v>
      </c>
      <c r="CC11" s="2">
        <v>798</v>
      </c>
      <c r="CD11" s="2">
        <v>5853</v>
      </c>
      <c r="CE11" s="2">
        <v>934</v>
      </c>
      <c r="CF11" s="2">
        <v>2262</v>
      </c>
      <c r="CG11" s="2">
        <v>537</v>
      </c>
      <c r="CH11" s="2">
        <v>1705</v>
      </c>
      <c r="CI11" s="2">
        <v>2346</v>
      </c>
      <c r="CJ11" s="2">
        <v>815</v>
      </c>
      <c r="CK11" s="2">
        <v>3436</v>
      </c>
      <c r="CL11" s="2">
        <v>925</v>
      </c>
      <c r="CM11" s="2">
        <v>385</v>
      </c>
      <c r="CN11" s="2">
        <v>3514</v>
      </c>
      <c r="CO11" s="2">
        <v>1549</v>
      </c>
      <c r="CP11" s="2">
        <v>1716</v>
      </c>
      <c r="CQ11" s="2">
        <v>3381</v>
      </c>
      <c r="CR11" s="2">
        <v>2002</v>
      </c>
      <c r="CS11" s="2">
        <v>7256</v>
      </c>
      <c r="CT11" s="2">
        <v>2191</v>
      </c>
      <c r="CU11" s="2">
        <v>1899</v>
      </c>
      <c r="CV11" s="2">
        <v>2068</v>
      </c>
      <c r="CW11" s="2">
        <v>1063</v>
      </c>
      <c r="CX11" s="2">
        <v>2524</v>
      </c>
      <c r="CY11" s="2">
        <v>3922</v>
      </c>
      <c r="CZ11" s="2">
        <v>562</v>
      </c>
      <c r="DA11" s="2">
        <v>202</v>
      </c>
      <c r="DB11" s="2">
        <v>2945</v>
      </c>
      <c r="DC11" s="2">
        <v>1725</v>
      </c>
      <c r="DD11" s="2">
        <v>595</v>
      </c>
      <c r="DE11" s="2">
        <v>2650</v>
      </c>
      <c r="DF11" s="2">
        <v>5356</v>
      </c>
      <c r="DG11" s="2">
        <v>2759</v>
      </c>
      <c r="DH11" s="2">
        <v>6021</v>
      </c>
      <c r="DI11" s="2">
        <v>1127</v>
      </c>
      <c r="DJ11" s="2">
        <v>1532</v>
      </c>
      <c r="DK11" s="2">
        <v>1421</v>
      </c>
      <c r="DL11" s="2">
        <v>970</v>
      </c>
      <c r="DM11" s="2">
        <v>476</v>
      </c>
      <c r="DN11" s="2">
        <v>5014</v>
      </c>
      <c r="DO11" s="2">
        <v>1080</v>
      </c>
      <c r="DP11" s="2">
        <v>479</v>
      </c>
      <c r="DQ11" s="2">
        <v>2191</v>
      </c>
      <c r="DR11" s="2">
        <v>42808</v>
      </c>
      <c r="DS11" s="2">
        <v>5577</v>
      </c>
      <c r="DT11" s="2">
        <v>4818</v>
      </c>
      <c r="DU11" s="2">
        <v>600</v>
      </c>
      <c r="DV11" s="2">
        <v>2413</v>
      </c>
      <c r="DW11" s="2">
        <v>2230</v>
      </c>
      <c r="DX11" s="2">
        <v>3035</v>
      </c>
      <c r="DY11" s="2">
        <v>955</v>
      </c>
      <c r="DZ11" s="2">
        <v>625</v>
      </c>
      <c r="EA11" s="2">
        <v>1613</v>
      </c>
      <c r="EB11" s="2">
        <v>3669</v>
      </c>
      <c r="EC11" s="2">
        <v>3781</v>
      </c>
      <c r="ED11" s="2">
        <v>4479</v>
      </c>
      <c r="EE11" s="2">
        <v>1986</v>
      </c>
      <c r="EF11" s="2">
        <v>3484</v>
      </c>
      <c r="EG11" s="2">
        <v>3543</v>
      </c>
      <c r="EH11" s="2">
        <v>43106</v>
      </c>
      <c r="EI11" s="2">
        <v>4579</v>
      </c>
      <c r="EJ11" s="2">
        <v>532</v>
      </c>
      <c r="EK11" s="2">
        <v>429</v>
      </c>
      <c r="EL11" s="2">
        <v>1561</v>
      </c>
      <c r="EM11" s="2">
        <v>1983</v>
      </c>
      <c r="EN11" s="2">
        <v>1027</v>
      </c>
      <c r="EO11" s="2">
        <v>856</v>
      </c>
      <c r="EP11" s="2">
        <v>663</v>
      </c>
      <c r="EQ11" s="2">
        <v>692</v>
      </c>
      <c r="ER11" s="2">
        <v>1409</v>
      </c>
      <c r="ES11" s="2">
        <v>2299</v>
      </c>
      <c r="ET11" s="2">
        <v>1287</v>
      </c>
      <c r="EU11" s="2">
        <v>1154</v>
      </c>
      <c r="EV11" s="2">
        <v>3691</v>
      </c>
      <c r="EW11" s="2">
        <v>2036</v>
      </c>
      <c r="EX11" s="2">
        <v>1550</v>
      </c>
      <c r="EY11" s="2">
        <v>4631</v>
      </c>
      <c r="EZ11" s="2">
        <v>12724</v>
      </c>
      <c r="FA11" s="2">
        <v>92725</v>
      </c>
      <c r="FB11" s="2">
        <v>1213</v>
      </c>
      <c r="FC11" s="2">
        <v>1044</v>
      </c>
      <c r="FD11" s="2">
        <v>7864</v>
      </c>
      <c r="FE11" s="2">
        <v>808</v>
      </c>
      <c r="FF11" s="2">
        <v>7784</v>
      </c>
      <c r="FG11" s="2">
        <v>1957</v>
      </c>
      <c r="FH11" s="2">
        <v>1947</v>
      </c>
      <c r="FI11" s="2">
        <v>8829</v>
      </c>
      <c r="FJ11" s="2">
        <v>7862</v>
      </c>
      <c r="FK11" s="2">
        <v>4598</v>
      </c>
      <c r="FL11" s="2">
        <v>5333</v>
      </c>
      <c r="FM11" s="2">
        <v>1984</v>
      </c>
      <c r="FN11" s="2">
        <v>6741</v>
      </c>
      <c r="FO11" s="2">
        <v>2141</v>
      </c>
      <c r="FP11" s="2">
        <v>10157</v>
      </c>
      <c r="FQ11" s="2">
        <v>22464</v>
      </c>
      <c r="FR11" s="2">
        <v>136313</v>
      </c>
      <c r="FS11" s="2">
        <v>17824</v>
      </c>
      <c r="FT11" s="2">
        <v>13379</v>
      </c>
      <c r="FU11" s="2">
        <v>5551</v>
      </c>
      <c r="FV11" s="2">
        <v>7620</v>
      </c>
      <c r="FW11" s="2">
        <v>16536</v>
      </c>
      <c r="FX11" s="2">
        <v>2545</v>
      </c>
      <c r="FY11" s="2">
        <v>6792</v>
      </c>
      <c r="FZ11" s="2">
        <v>1784</v>
      </c>
      <c r="GA11" s="2">
        <v>2174</v>
      </c>
      <c r="GB11" s="2">
        <v>11398</v>
      </c>
      <c r="GC11" s="2">
        <v>1090</v>
      </c>
      <c r="GD11" s="2">
        <v>1679</v>
      </c>
      <c r="GE11" s="2">
        <v>2763</v>
      </c>
      <c r="GF11" s="2">
        <v>1839</v>
      </c>
      <c r="GG11" s="2">
        <v>10510</v>
      </c>
      <c r="GH11" s="2">
        <v>2660</v>
      </c>
      <c r="GI11" s="2">
        <v>30169</v>
      </c>
      <c r="GJ11" s="2">
        <v>63366</v>
      </c>
      <c r="GK11" s="2">
        <v>3956</v>
      </c>
      <c r="GL11" s="2">
        <v>941</v>
      </c>
      <c r="GM11" s="2">
        <v>1400</v>
      </c>
      <c r="GN11" s="2">
        <v>9418</v>
      </c>
      <c r="GO11" s="2">
        <v>6957</v>
      </c>
      <c r="GP11" s="2">
        <v>4847</v>
      </c>
      <c r="GQ11" s="2">
        <v>377</v>
      </c>
      <c r="GR11" s="2">
        <v>6709</v>
      </c>
      <c r="GS11" s="2">
        <v>6846</v>
      </c>
      <c r="GT11" s="2">
        <v>5006</v>
      </c>
      <c r="GU11" s="2">
        <v>2335</v>
      </c>
      <c r="GV11" s="2">
        <v>5069</v>
      </c>
      <c r="GW11" s="2">
        <v>1504</v>
      </c>
      <c r="GX11" s="2">
        <v>8001</v>
      </c>
      <c r="GY11" s="2">
        <v>36174</v>
      </c>
      <c r="GZ11" s="2">
        <v>5779</v>
      </c>
      <c r="HA11" s="2">
        <v>4517</v>
      </c>
      <c r="HB11" s="2">
        <v>9474</v>
      </c>
      <c r="HC11" s="2">
        <v>2953</v>
      </c>
      <c r="HD11" s="2">
        <v>3996</v>
      </c>
      <c r="HE11" s="2">
        <v>4954</v>
      </c>
      <c r="HF11" s="2">
        <v>3626</v>
      </c>
      <c r="HG11" s="2">
        <v>875</v>
      </c>
      <c r="HH11" s="2">
        <v>119150</v>
      </c>
      <c r="HI11" s="2">
        <v>6100</v>
      </c>
      <c r="HJ11" s="2">
        <v>6660</v>
      </c>
      <c r="HK11" s="2">
        <v>2309</v>
      </c>
      <c r="HL11" s="2">
        <v>10789</v>
      </c>
      <c r="HM11" s="2">
        <v>19358</v>
      </c>
      <c r="HN11" s="2">
        <v>4197</v>
      </c>
      <c r="HO11" s="2">
        <v>12913</v>
      </c>
      <c r="HP11" s="2">
        <v>4713</v>
      </c>
      <c r="HQ11" s="2">
        <v>5696</v>
      </c>
      <c r="HR11" s="2">
        <v>25843</v>
      </c>
      <c r="HS11" s="2">
        <v>5701</v>
      </c>
      <c r="HT11" s="2">
        <v>5964</v>
      </c>
      <c r="HU11" s="2">
        <v>8907</v>
      </c>
    </row>
    <row r="12" spans="1:229" ht="18" customHeight="1">
      <c r="A12" s="2" t="s">
        <v>462</v>
      </c>
      <c r="B12" s="2" t="s">
        <v>463</v>
      </c>
      <c r="C12" s="2" t="s">
        <v>630</v>
      </c>
      <c r="D12" s="9">
        <v>2.9</v>
      </c>
      <c r="E12" s="2">
        <v>974230</v>
      </c>
      <c r="F12" s="2">
        <v>76722</v>
      </c>
      <c r="G12" s="2">
        <v>19031</v>
      </c>
      <c r="H12" s="2">
        <v>10635</v>
      </c>
      <c r="I12" s="2">
        <v>19614</v>
      </c>
      <c r="J12" s="2">
        <v>3735</v>
      </c>
      <c r="K12" s="2">
        <v>2173</v>
      </c>
      <c r="L12" s="2">
        <v>1657</v>
      </c>
      <c r="M12" s="2">
        <v>4951</v>
      </c>
      <c r="N12" s="2">
        <v>5879</v>
      </c>
      <c r="O12" s="2">
        <v>1962</v>
      </c>
      <c r="P12" s="2">
        <v>863</v>
      </c>
      <c r="Q12" s="2">
        <v>702</v>
      </c>
      <c r="R12" s="2">
        <v>1822</v>
      </c>
      <c r="S12" s="2">
        <v>3698</v>
      </c>
      <c r="T12" s="2">
        <v>70647</v>
      </c>
      <c r="U12" s="2">
        <v>7524</v>
      </c>
      <c r="V12" s="2">
        <v>646</v>
      </c>
      <c r="W12" s="2">
        <v>282</v>
      </c>
      <c r="X12" s="2">
        <v>1548</v>
      </c>
      <c r="Y12" s="2">
        <v>590</v>
      </c>
      <c r="Z12" s="2">
        <v>4833</v>
      </c>
      <c r="AA12" s="2">
        <v>631</v>
      </c>
      <c r="AB12" s="2">
        <v>507</v>
      </c>
      <c r="AC12" s="2">
        <v>545</v>
      </c>
      <c r="AD12" s="2">
        <v>1886</v>
      </c>
      <c r="AE12" s="2">
        <v>1571</v>
      </c>
      <c r="AF12" s="2">
        <v>1279</v>
      </c>
      <c r="AG12" s="2">
        <v>2343</v>
      </c>
      <c r="AH12" s="2">
        <v>1602</v>
      </c>
      <c r="AI12" s="2">
        <v>4481</v>
      </c>
      <c r="AJ12" s="2">
        <v>4079</v>
      </c>
      <c r="AK12" s="2">
        <v>687</v>
      </c>
      <c r="AL12" s="2">
        <v>478</v>
      </c>
      <c r="AM12" s="2">
        <v>608</v>
      </c>
      <c r="AN12" s="2">
        <v>1061</v>
      </c>
      <c r="AO12" s="2">
        <v>293</v>
      </c>
      <c r="AP12" s="2">
        <v>2425</v>
      </c>
      <c r="AQ12" s="2">
        <v>2422</v>
      </c>
      <c r="AR12" s="2">
        <v>2165</v>
      </c>
      <c r="AS12" s="2">
        <v>552</v>
      </c>
      <c r="AT12" s="2">
        <v>6341</v>
      </c>
      <c r="AU12" s="2">
        <v>2036</v>
      </c>
      <c r="AV12" s="2">
        <v>1463</v>
      </c>
      <c r="AW12" s="2">
        <v>2645</v>
      </c>
      <c r="AX12" s="2">
        <v>1543</v>
      </c>
      <c r="AY12" s="2">
        <v>728</v>
      </c>
      <c r="AZ12" s="2">
        <v>3456</v>
      </c>
      <c r="BA12" s="2">
        <v>820</v>
      </c>
      <c r="BB12" s="2">
        <v>3275</v>
      </c>
      <c r="BC12" s="2">
        <v>3303</v>
      </c>
      <c r="BD12" s="2">
        <v>85784</v>
      </c>
      <c r="BE12" s="2">
        <v>16482</v>
      </c>
      <c r="BF12" s="2">
        <v>32045</v>
      </c>
      <c r="BG12" s="2">
        <v>14911</v>
      </c>
      <c r="BH12" s="2">
        <v>1895</v>
      </c>
      <c r="BI12" s="2">
        <v>2171</v>
      </c>
      <c r="BJ12" s="2">
        <v>5274</v>
      </c>
      <c r="BK12" s="2">
        <v>7693</v>
      </c>
      <c r="BL12" s="2">
        <v>2882</v>
      </c>
      <c r="BM12" s="2">
        <v>2431</v>
      </c>
      <c r="BN12" s="2">
        <v>49023</v>
      </c>
      <c r="BO12" s="2">
        <v>14338</v>
      </c>
      <c r="BP12" s="2">
        <v>975</v>
      </c>
      <c r="BQ12" s="2">
        <v>15249</v>
      </c>
      <c r="BR12" s="2">
        <v>1278</v>
      </c>
      <c r="BS12" s="2">
        <v>7354</v>
      </c>
      <c r="BT12" s="2">
        <v>575</v>
      </c>
      <c r="BU12" s="2">
        <v>9254</v>
      </c>
      <c r="BV12" s="2">
        <v>110330</v>
      </c>
      <c r="BW12" s="2">
        <v>2926</v>
      </c>
      <c r="BX12" s="2">
        <v>1966</v>
      </c>
      <c r="BY12" s="2">
        <v>997</v>
      </c>
      <c r="BZ12" s="2">
        <v>2930</v>
      </c>
      <c r="CA12" s="2">
        <v>2611</v>
      </c>
      <c r="CB12" s="2">
        <v>2488</v>
      </c>
      <c r="CC12" s="2">
        <v>1023</v>
      </c>
      <c r="CD12" s="2">
        <v>6379</v>
      </c>
      <c r="CE12" s="2">
        <v>1275</v>
      </c>
      <c r="CF12" s="2">
        <v>2692</v>
      </c>
      <c r="CG12" s="2">
        <v>726</v>
      </c>
      <c r="CH12" s="2">
        <v>2044</v>
      </c>
      <c r="CI12" s="2">
        <v>2527</v>
      </c>
      <c r="CJ12" s="2">
        <v>1033</v>
      </c>
      <c r="CK12" s="2">
        <v>3895</v>
      </c>
      <c r="CL12" s="2">
        <v>743</v>
      </c>
      <c r="CM12" s="2">
        <v>598</v>
      </c>
      <c r="CN12" s="2">
        <v>3595</v>
      </c>
      <c r="CO12" s="2">
        <v>1548</v>
      </c>
      <c r="CP12" s="2">
        <v>1584</v>
      </c>
      <c r="CQ12" s="2">
        <v>3600</v>
      </c>
      <c r="CR12" s="2">
        <v>2197</v>
      </c>
      <c r="CS12" s="2">
        <v>8463</v>
      </c>
      <c r="CT12" s="2">
        <v>2335</v>
      </c>
      <c r="CU12" s="2">
        <v>1992</v>
      </c>
      <c r="CV12" s="2">
        <v>1849</v>
      </c>
      <c r="CW12" s="2">
        <v>1050</v>
      </c>
      <c r="CX12" s="2">
        <v>2770</v>
      </c>
      <c r="CY12" s="2">
        <v>4407</v>
      </c>
      <c r="CZ12" s="2">
        <v>404</v>
      </c>
      <c r="DA12" s="2">
        <v>191</v>
      </c>
      <c r="DB12" s="2">
        <v>2985</v>
      </c>
      <c r="DC12" s="2">
        <v>1695</v>
      </c>
      <c r="DD12" s="2">
        <v>730</v>
      </c>
      <c r="DE12" s="2">
        <v>2936</v>
      </c>
      <c r="DF12" s="2">
        <v>4983</v>
      </c>
      <c r="DG12" s="2">
        <v>2744</v>
      </c>
      <c r="DH12" s="2">
        <v>5467</v>
      </c>
      <c r="DI12" s="2">
        <v>1469</v>
      </c>
      <c r="DJ12" s="2">
        <v>1683</v>
      </c>
      <c r="DK12" s="2">
        <v>1497</v>
      </c>
      <c r="DL12" s="2">
        <v>852</v>
      </c>
      <c r="DM12" s="2">
        <v>479</v>
      </c>
      <c r="DN12" s="2">
        <v>5916</v>
      </c>
      <c r="DO12" s="2">
        <v>1272</v>
      </c>
      <c r="DP12" s="2">
        <v>442</v>
      </c>
      <c r="DQ12" s="2">
        <v>2346</v>
      </c>
      <c r="DR12" s="2">
        <v>42586</v>
      </c>
      <c r="DS12" s="2">
        <v>4754</v>
      </c>
      <c r="DT12" s="2">
        <v>5483</v>
      </c>
      <c r="DU12" s="2">
        <v>752</v>
      </c>
      <c r="DV12" s="2">
        <v>2758</v>
      </c>
      <c r="DW12" s="2">
        <v>2925</v>
      </c>
      <c r="DX12" s="2">
        <v>2748</v>
      </c>
      <c r="DY12" s="2">
        <v>1136</v>
      </c>
      <c r="DZ12" s="2">
        <v>733</v>
      </c>
      <c r="EA12" s="2">
        <v>1184</v>
      </c>
      <c r="EB12" s="2">
        <v>780</v>
      </c>
      <c r="EC12" s="2">
        <v>4570</v>
      </c>
      <c r="ED12" s="2">
        <v>5120</v>
      </c>
      <c r="EE12" s="2">
        <v>2314</v>
      </c>
      <c r="EF12" s="2">
        <v>3879</v>
      </c>
      <c r="EG12" s="2">
        <v>3452</v>
      </c>
      <c r="EH12" s="2">
        <v>49049</v>
      </c>
      <c r="EI12" s="2">
        <v>4775</v>
      </c>
      <c r="EJ12" s="2">
        <v>667</v>
      </c>
      <c r="EK12" s="2">
        <v>457</v>
      </c>
      <c r="EL12" s="2">
        <v>1827</v>
      </c>
      <c r="EM12" s="2">
        <v>2290</v>
      </c>
      <c r="EN12" s="2">
        <v>1008</v>
      </c>
      <c r="EO12" s="2">
        <v>789</v>
      </c>
      <c r="EP12" s="2">
        <v>894</v>
      </c>
      <c r="EQ12" s="2">
        <v>721</v>
      </c>
      <c r="ER12" s="2">
        <v>1372</v>
      </c>
      <c r="ES12" s="2">
        <v>2747</v>
      </c>
      <c r="ET12" s="2">
        <v>1192</v>
      </c>
      <c r="EU12" s="2">
        <v>1285</v>
      </c>
      <c r="EV12" s="2">
        <v>4260</v>
      </c>
      <c r="EW12" s="2">
        <v>2591</v>
      </c>
      <c r="EX12" s="2">
        <v>1707</v>
      </c>
      <c r="EY12" s="2">
        <v>5180</v>
      </c>
      <c r="EZ12" s="2">
        <v>15289</v>
      </c>
      <c r="FA12" s="2">
        <v>93030</v>
      </c>
      <c r="FB12" s="2">
        <v>1075</v>
      </c>
      <c r="FC12" s="2">
        <v>924</v>
      </c>
      <c r="FD12" s="2">
        <v>8305</v>
      </c>
      <c r="FE12" s="2">
        <v>869</v>
      </c>
      <c r="FF12" s="2">
        <v>8062</v>
      </c>
      <c r="FG12" s="2">
        <v>2339</v>
      </c>
      <c r="FH12" s="2">
        <v>2101</v>
      </c>
      <c r="FI12" s="2">
        <v>9088</v>
      </c>
      <c r="FJ12" s="2">
        <v>7629</v>
      </c>
      <c r="FK12" s="2">
        <v>5109</v>
      </c>
      <c r="FL12" s="2">
        <v>5850</v>
      </c>
      <c r="FM12" s="2">
        <v>2136</v>
      </c>
      <c r="FN12" s="2">
        <v>6854</v>
      </c>
      <c r="FO12" s="2">
        <v>2257</v>
      </c>
      <c r="FP12" s="2">
        <v>10962</v>
      </c>
      <c r="FQ12" s="2">
        <v>19468</v>
      </c>
      <c r="FR12" s="2">
        <v>145399</v>
      </c>
      <c r="FS12" s="2">
        <v>18980</v>
      </c>
      <c r="FT12" s="2">
        <v>13317</v>
      </c>
      <c r="FU12" s="2">
        <v>5001</v>
      </c>
      <c r="FV12" s="2">
        <v>7170</v>
      </c>
      <c r="FW12" s="2">
        <v>17773</v>
      </c>
      <c r="FX12" s="2">
        <v>2594</v>
      </c>
      <c r="FY12" s="2">
        <v>7573</v>
      </c>
      <c r="FZ12" s="2">
        <v>2020</v>
      </c>
      <c r="GA12" s="2">
        <v>2165</v>
      </c>
      <c r="GB12" s="2">
        <v>13410</v>
      </c>
      <c r="GC12" s="2">
        <v>1150</v>
      </c>
      <c r="GD12" s="2">
        <v>3529</v>
      </c>
      <c r="GE12" s="2">
        <v>2879</v>
      </c>
      <c r="GF12" s="2">
        <v>1840</v>
      </c>
      <c r="GG12" s="2">
        <v>10789</v>
      </c>
      <c r="GH12" s="2">
        <v>2758</v>
      </c>
      <c r="GI12" s="2">
        <v>32452</v>
      </c>
      <c r="GJ12" s="2">
        <v>66753</v>
      </c>
      <c r="GK12" s="2">
        <v>3758</v>
      </c>
      <c r="GL12" s="2">
        <v>811</v>
      </c>
      <c r="GM12" s="2">
        <v>1610</v>
      </c>
      <c r="GN12" s="2">
        <v>11431</v>
      </c>
      <c r="GO12" s="2">
        <v>7238</v>
      </c>
      <c r="GP12" s="2">
        <v>5127</v>
      </c>
      <c r="GQ12" s="2">
        <v>367</v>
      </c>
      <c r="GR12" s="2">
        <v>6836</v>
      </c>
      <c r="GS12" s="2">
        <v>8245</v>
      </c>
      <c r="GT12" s="2">
        <v>4477</v>
      </c>
      <c r="GU12" s="2">
        <v>2865</v>
      </c>
      <c r="GV12" s="2">
        <v>3533</v>
      </c>
      <c r="GW12" s="2">
        <v>1792</v>
      </c>
      <c r="GX12" s="2">
        <v>8666</v>
      </c>
      <c r="GY12" s="2">
        <v>44571</v>
      </c>
      <c r="GZ12" s="2">
        <v>5953</v>
      </c>
      <c r="HA12" s="2">
        <v>6469</v>
      </c>
      <c r="HB12" s="2">
        <v>10958</v>
      </c>
      <c r="HC12" s="2">
        <v>2770</v>
      </c>
      <c r="HD12" s="2">
        <v>4077</v>
      </c>
      <c r="HE12" s="2">
        <v>8170</v>
      </c>
      <c r="HF12" s="2">
        <v>4977</v>
      </c>
      <c r="HG12" s="2">
        <v>1196</v>
      </c>
      <c r="HH12" s="2">
        <v>140336</v>
      </c>
      <c r="HI12" s="2">
        <v>6663</v>
      </c>
      <c r="HJ12" s="2">
        <v>9717</v>
      </c>
      <c r="HK12" s="2">
        <v>2646</v>
      </c>
      <c r="HL12" s="2">
        <v>15065</v>
      </c>
      <c r="HM12" s="2">
        <v>21692</v>
      </c>
      <c r="HN12" s="2">
        <v>4435</v>
      </c>
      <c r="HO12" s="2">
        <v>13295</v>
      </c>
      <c r="HP12" s="2">
        <v>5940</v>
      </c>
      <c r="HQ12" s="2">
        <v>6619</v>
      </c>
      <c r="HR12" s="2">
        <v>31335</v>
      </c>
      <c r="HS12" s="2">
        <v>5825</v>
      </c>
      <c r="HT12" s="2">
        <v>5354</v>
      </c>
      <c r="HU12" s="2">
        <v>11752</v>
      </c>
    </row>
    <row r="13" spans="1:229" ht="18" customHeight="1">
      <c r="A13" s="2" t="s">
        <v>465</v>
      </c>
      <c r="B13" s="2" t="s">
        <v>466</v>
      </c>
      <c r="C13" s="2" t="s">
        <v>631</v>
      </c>
      <c r="D13" s="9">
        <v>2.86</v>
      </c>
      <c r="E13" s="2">
        <v>972181</v>
      </c>
      <c r="F13" s="2">
        <v>82055</v>
      </c>
      <c r="G13" s="2">
        <v>23138</v>
      </c>
      <c r="H13" s="2">
        <v>9484</v>
      </c>
      <c r="I13" s="2">
        <v>22827</v>
      </c>
      <c r="J13" s="2">
        <v>4737</v>
      </c>
      <c r="K13" s="2">
        <v>2441</v>
      </c>
      <c r="L13" s="2">
        <v>1381</v>
      </c>
      <c r="M13" s="2">
        <v>4726</v>
      </c>
      <c r="N13" s="2">
        <v>5004</v>
      </c>
      <c r="O13" s="2">
        <v>1771</v>
      </c>
      <c r="P13" s="2">
        <v>599</v>
      </c>
      <c r="Q13" s="2">
        <v>797</v>
      </c>
      <c r="R13" s="2">
        <v>1497</v>
      </c>
      <c r="S13" s="2">
        <v>3652</v>
      </c>
      <c r="T13" s="2">
        <v>72087</v>
      </c>
      <c r="U13" s="2">
        <v>7661</v>
      </c>
      <c r="V13" s="2">
        <v>658</v>
      </c>
      <c r="W13" s="2">
        <v>356</v>
      </c>
      <c r="X13" s="2">
        <v>1232</v>
      </c>
      <c r="Y13" s="2">
        <v>624</v>
      </c>
      <c r="Z13" s="2">
        <v>5836</v>
      </c>
      <c r="AA13" s="2">
        <v>771</v>
      </c>
      <c r="AB13" s="2">
        <v>419</v>
      </c>
      <c r="AC13" s="2">
        <v>483</v>
      </c>
      <c r="AD13" s="2">
        <v>1838</v>
      </c>
      <c r="AE13" s="2">
        <v>1475</v>
      </c>
      <c r="AF13" s="2">
        <v>1087</v>
      </c>
      <c r="AG13" s="2">
        <v>2120</v>
      </c>
      <c r="AH13" s="2">
        <v>965</v>
      </c>
      <c r="AI13" s="2">
        <v>5594</v>
      </c>
      <c r="AJ13" s="2">
        <v>4391</v>
      </c>
      <c r="AK13" s="2">
        <v>588</v>
      </c>
      <c r="AL13" s="2">
        <v>298</v>
      </c>
      <c r="AM13" s="2">
        <v>682</v>
      </c>
      <c r="AN13" s="2">
        <v>1269</v>
      </c>
      <c r="AO13" s="2">
        <v>335</v>
      </c>
      <c r="AP13" s="2">
        <v>2021</v>
      </c>
      <c r="AQ13" s="2">
        <v>2820</v>
      </c>
      <c r="AR13" s="2">
        <v>1815</v>
      </c>
      <c r="AS13" s="2">
        <v>771</v>
      </c>
      <c r="AT13" s="2">
        <v>5741</v>
      </c>
      <c r="AU13" s="2">
        <v>1801</v>
      </c>
      <c r="AV13" s="2">
        <v>1812</v>
      </c>
      <c r="AW13" s="2">
        <v>2540</v>
      </c>
      <c r="AX13" s="2">
        <v>1355</v>
      </c>
      <c r="AY13" s="2">
        <v>828</v>
      </c>
      <c r="AZ13" s="2">
        <v>3969</v>
      </c>
      <c r="BA13" s="2">
        <v>1032</v>
      </c>
      <c r="BB13" s="2">
        <v>3431</v>
      </c>
      <c r="BC13" s="2">
        <v>3468</v>
      </c>
      <c r="BD13" s="2">
        <v>77366</v>
      </c>
      <c r="BE13" s="2">
        <v>13016</v>
      </c>
      <c r="BF13" s="2">
        <v>29698</v>
      </c>
      <c r="BG13" s="2">
        <v>12899</v>
      </c>
      <c r="BH13" s="2">
        <v>1811</v>
      </c>
      <c r="BI13" s="2">
        <v>1885</v>
      </c>
      <c r="BJ13" s="2">
        <v>5296</v>
      </c>
      <c r="BK13" s="2">
        <v>7209</v>
      </c>
      <c r="BL13" s="2">
        <v>2529</v>
      </c>
      <c r="BM13" s="2">
        <v>3023</v>
      </c>
      <c r="BN13" s="2">
        <v>49509</v>
      </c>
      <c r="BO13" s="2">
        <v>14965</v>
      </c>
      <c r="BP13" s="2">
        <v>287</v>
      </c>
      <c r="BQ13" s="2">
        <v>16198</v>
      </c>
      <c r="BR13" s="2">
        <v>1421</v>
      </c>
      <c r="BS13" s="2">
        <v>7092</v>
      </c>
      <c r="BT13" s="2">
        <v>840</v>
      </c>
      <c r="BU13" s="2">
        <v>8706</v>
      </c>
      <c r="BV13" s="2">
        <v>109748</v>
      </c>
      <c r="BW13" s="2">
        <v>2659</v>
      </c>
      <c r="BX13" s="2">
        <v>1775</v>
      </c>
      <c r="BY13" s="2">
        <v>909</v>
      </c>
      <c r="BZ13" s="2">
        <v>2639</v>
      </c>
      <c r="CA13" s="2">
        <v>2501</v>
      </c>
      <c r="CB13" s="2">
        <v>2067</v>
      </c>
      <c r="CC13" s="2">
        <v>825</v>
      </c>
      <c r="CD13" s="2">
        <v>6307</v>
      </c>
      <c r="CE13" s="2">
        <v>1179</v>
      </c>
      <c r="CF13" s="2">
        <v>2692</v>
      </c>
      <c r="CG13" s="2">
        <v>689</v>
      </c>
      <c r="CH13" s="2">
        <v>1570</v>
      </c>
      <c r="CI13" s="2">
        <v>2359</v>
      </c>
      <c r="CJ13" s="2">
        <v>881</v>
      </c>
      <c r="CK13" s="2">
        <v>3428</v>
      </c>
      <c r="CL13" s="2">
        <v>661</v>
      </c>
      <c r="CM13" s="2">
        <v>551</v>
      </c>
      <c r="CN13" s="2">
        <v>3550</v>
      </c>
      <c r="CO13" s="2">
        <v>1794</v>
      </c>
      <c r="CP13" s="2">
        <v>1675</v>
      </c>
      <c r="CQ13" s="2">
        <v>3958</v>
      </c>
      <c r="CR13" s="2">
        <v>1794</v>
      </c>
      <c r="CS13" s="2">
        <v>9503</v>
      </c>
      <c r="CT13" s="2">
        <v>2179</v>
      </c>
      <c r="CU13" s="2">
        <v>2292</v>
      </c>
      <c r="CV13" s="2">
        <v>1762</v>
      </c>
      <c r="CW13" s="2">
        <v>1231</v>
      </c>
      <c r="CX13" s="2">
        <v>2824</v>
      </c>
      <c r="CY13" s="2">
        <v>4584</v>
      </c>
      <c r="CZ13" s="2">
        <v>480</v>
      </c>
      <c r="DA13" s="2">
        <v>200</v>
      </c>
      <c r="DB13" s="2">
        <v>3108</v>
      </c>
      <c r="DC13" s="2">
        <v>1871</v>
      </c>
      <c r="DD13" s="2">
        <v>720</v>
      </c>
      <c r="DE13" s="2">
        <v>2753</v>
      </c>
      <c r="DF13" s="2">
        <v>5222</v>
      </c>
      <c r="DG13" s="2">
        <v>2642</v>
      </c>
      <c r="DH13" s="2">
        <v>6021</v>
      </c>
      <c r="DI13" s="2">
        <v>803</v>
      </c>
      <c r="DJ13" s="2">
        <v>1578</v>
      </c>
      <c r="DK13" s="2">
        <v>1276</v>
      </c>
      <c r="DL13" s="2">
        <v>1194</v>
      </c>
      <c r="DM13" s="2">
        <v>629</v>
      </c>
      <c r="DN13" s="2">
        <v>6383</v>
      </c>
      <c r="DO13" s="2">
        <v>1302</v>
      </c>
      <c r="DP13" s="2">
        <v>450</v>
      </c>
      <c r="DQ13" s="2">
        <v>2277</v>
      </c>
      <c r="DR13" s="2">
        <v>46874</v>
      </c>
      <c r="DS13" s="2">
        <v>6286</v>
      </c>
      <c r="DT13" s="2">
        <v>4816</v>
      </c>
      <c r="DU13" s="2">
        <v>682</v>
      </c>
      <c r="DV13" s="2">
        <v>2820</v>
      </c>
      <c r="DW13" s="2">
        <v>2796</v>
      </c>
      <c r="DX13" s="2">
        <v>3228</v>
      </c>
      <c r="DY13" s="2">
        <v>661</v>
      </c>
      <c r="DZ13" s="2">
        <v>796</v>
      </c>
      <c r="EA13" s="2">
        <v>1301</v>
      </c>
      <c r="EB13" s="2">
        <v>916</v>
      </c>
      <c r="EC13" s="2">
        <v>5254</v>
      </c>
      <c r="ED13" s="2">
        <v>5371</v>
      </c>
      <c r="EE13" s="2">
        <v>2254</v>
      </c>
      <c r="EF13" s="2">
        <v>5075</v>
      </c>
      <c r="EG13" s="2">
        <v>4618</v>
      </c>
      <c r="EH13" s="2">
        <v>46560</v>
      </c>
      <c r="EI13" s="2">
        <v>4372</v>
      </c>
      <c r="EJ13" s="2">
        <v>548</v>
      </c>
      <c r="EK13" s="2">
        <v>459</v>
      </c>
      <c r="EL13" s="2">
        <v>1582</v>
      </c>
      <c r="EM13" s="2">
        <v>2140</v>
      </c>
      <c r="EN13" s="2">
        <v>1022</v>
      </c>
      <c r="EO13" s="2">
        <v>832</v>
      </c>
      <c r="EP13" s="2">
        <v>712</v>
      </c>
      <c r="EQ13" s="2">
        <v>618</v>
      </c>
      <c r="ER13" s="2">
        <v>1370</v>
      </c>
      <c r="ES13" s="2">
        <v>3145</v>
      </c>
      <c r="ET13" s="2">
        <v>1535</v>
      </c>
      <c r="EU13" s="2">
        <v>1310</v>
      </c>
      <c r="EV13" s="2">
        <v>3969</v>
      </c>
      <c r="EW13" s="2">
        <v>2382</v>
      </c>
      <c r="EX13" s="2">
        <v>1553</v>
      </c>
      <c r="EY13" s="2">
        <v>5151</v>
      </c>
      <c r="EZ13" s="2">
        <v>13859</v>
      </c>
      <c r="FA13" s="2">
        <v>90262</v>
      </c>
      <c r="FB13" s="2">
        <v>643</v>
      </c>
      <c r="FC13" s="2">
        <v>1474</v>
      </c>
      <c r="FD13" s="2">
        <v>8201</v>
      </c>
      <c r="FE13" s="2">
        <v>743</v>
      </c>
      <c r="FF13" s="2">
        <v>7904</v>
      </c>
      <c r="FG13" s="2">
        <v>2188</v>
      </c>
      <c r="FH13" s="2">
        <v>1816</v>
      </c>
      <c r="FI13" s="2">
        <v>8615</v>
      </c>
      <c r="FJ13" s="2">
        <v>6357</v>
      </c>
      <c r="FK13" s="2">
        <v>3533</v>
      </c>
      <c r="FL13" s="2">
        <v>4730</v>
      </c>
      <c r="FM13" s="2">
        <v>2229</v>
      </c>
      <c r="FN13" s="2">
        <v>6779</v>
      </c>
      <c r="FO13" s="2">
        <v>1969</v>
      </c>
      <c r="FP13" s="2">
        <v>10517</v>
      </c>
      <c r="FQ13" s="2">
        <v>22563</v>
      </c>
      <c r="FR13" s="2">
        <v>148660</v>
      </c>
      <c r="FS13" s="2">
        <v>23285</v>
      </c>
      <c r="FT13" s="2">
        <v>18190</v>
      </c>
      <c r="FU13" s="2">
        <v>4435</v>
      </c>
      <c r="FV13" s="2">
        <v>7245</v>
      </c>
      <c r="FW13" s="2">
        <v>17413</v>
      </c>
      <c r="FX13" s="2">
        <v>1978</v>
      </c>
      <c r="FY13" s="2">
        <v>6278</v>
      </c>
      <c r="FZ13" s="2">
        <v>1766</v>
      </c>
      <c r="GA13" s="2">
        <v>2203</v>
      </c>
      <c r="GB13" s="2">
        <v>11743</v>
      </c>
      <c r="GC13" s="2">
        <v>1253</v>
      </c>
      <c r="GD13" s="2">
        <v>2251</v>
      </c>
      <c r="GE13" s="2">
        <v>2446</v>
      </c>
      <c r="GF13" s="2">
        <v>1592</v>
      </c>
      <c r="GG13" s="2">
        <v>9789</v>
      </c>
      <c r="GH13" s="2">
        <v>2501</v>
      </c>
      <c r="GI13" s="2">
        <v>34294</v>
      </c>
      <c r="GJ13" s="2">
        <v>71643</v>
      </c>
      <c r="GK13" s="2">
        <v>4212</v>
      </c>
      <c r="GL13" s="2">
        <v>1061</v>
      </c>
      <c r="GM13" s="2">
        <v>1787</v>
      </c>
      <c r="GN13" s="2">
        <v>10008</v>
      </c>
      <c r="GO13" s="2">
        <v>7667</v>
      </c>
      <c r="GP13" s="2">
        <v>5156</v>
      </c>
      <c r="GQ13" s="2">
        <v>408</v>
      </c>
      <c r="GR13" s="2">
        <v>8368</v>
      </c>
      <c r="GS13" s="2">
        <v>7042</v>
      </c>
      <c r="GT13" s="2">
        <v>8109</v>
      </c>
      <c r="GU13" s="2">
        <v>2531</v>
      </c>
      <c r="GV13" s="2">
        <v>4554</v>
      </c>
      <c r="GW13" s="2">
        <v>1659</v>
      </c>
      <c r="GX13" s="2">
        <v>9082</v>
      </c>
      <c r="GY13" s="2">
        <v>41943</v>
      </c>
      <c r="GZ13" s="2">
        <v>6994</v>
      </c>
      <c r="HA13" s="2">
        <v>5422</v>
      </c>
      <c r="HB13" s="2">
        <v>10131</v>
      </c>
      <c r="HC13" s="2">
        <v>2365</v>
      </c>
      <c r="HD13" s="2">
        <v>3995</v>
      </c>
      <c r="HE13" s="2">
        <v>7312</v>
      </c>
      <c r="HF13" s="2">
        <v>4357</v>
      </c>
      <c r="HG13" s="2">
        <v>1367</v>
      </c>
      <c r="HH13" s="2">
        <v>135474</v>
      </c>
      <c r="HI13" s="2">
        <v>7317</v>
      </c>
      <c r="HJ13" s="2">
        <v>7007</v>
      </c>
      <c r="HK13" s="2">
        <v>3746</v>
      </c>
      <c r="HL13" s="2">
        <v>11277</v>
      </c>
      <c r="HM13" s="2">
        <v>17384</v>
      </c>
      <c r="HN13" s="2">
        <v>4214</v>
      </c>
      <c r="HO13" s="2">
        <v>11701</v>
      </c>
      <c r="HP13" s="2">
        <v>7060</v>
      </c>
      <c r="HQ13" s="2">
        <v>5807</v>
      </c>
      <c r="HR13" s="2">
        <v>34992</v>
      </c>
      <c r="HS13" s="2">
        <v>5806</v>
      </c>
      <c r="HT13" s="2">
        <v>6687</v>
      </c>
      <c r="HU13" s="2">
        <v>12479</v>
      </c>
    </row>
    <row r="14" spans="1:229" ht="18" customHeight="1">
      <c r="A14" s="2" t="s">
        <v>468</v>
      </c>
      <c r="B14" s="2" t="s">
        <v>469</v>
      </c>
      <c r="C14" s="2" t="s">
        <v>632</v>
      </c>
      <c r="D14" s="9">
        <v>3.07</v>
      </c>
      <c r="E14" s="2">
        <v>1071671</v>
      </c>
      <c r="F14" s="2">
        <v>82383</v>
      </c>
      <c r="G14" s="2">
        <v>21150</v>
      </c>
      <c r="H14" s="2">
        <v>10519</v>
      </c>
      <c r="I14" s="2">
        <v>23277</v>
      </c>
      <c r="J14" s="2">
        <v>3897</v>
      </c>
      <c r="K14" s="2">
        <v>2100</v>
      </c>
      <c r="L14" s="2">
        <v>1694</v>
      </c>
      <c r="M14" s="2">
        <v>5111</v>
      </c>
      <c r="N14" s="2">
        <v>5378</v>
      </c>
      <c r="O14" s="2">
        <v>2138</v>
      </c>
      <c r="P14" s="2">
        <v>822</v>
      </c>
      <c r="Q14" s="2">
        <v>715</v>
      </c>
      <c r="R14" s="2">
        <v>1717</v>
      </c>
      <c r="S14" s="2">
        <v>3866</v>
      </c>
      <c r="T14" s="2">
        <v>73742</v>
      </c>
      <c r="U14" s="2">
        <v>7564</v>
      </c>
      <c r="V14" s="2">
        <v>906</v>
      </c>
      <c r="W14" s="2">
        <v>344</v>
      </c>
      <c r="X14" s="2">
        <v>1300</v>
      </c>
      <c r="Y14" s="2">
        <v>591</v>
      </c>
      <c r="Z14" s="2">
        <v>5739</v>
      </c>
      <c r="AA14" s="2">
        <v>841</v>
      </c>
      <c r="AB14" s="2">
        <v>401</v>
      </c>
      <c r="AC14" s="2">
        <v>826</v>
      </c>
      <c r="AD14" s="2">
        <v>2606</v>
      </c>
      <c r="AE14" s="2">
        <v>1554</v>
      </c>
      <c r="AF14" s="2">
        <v>1354</v>
      </c>
      <c r="AG14" s="2">
        <v>2357</v>
      </c>
      <c r="AH14" s="2">
        <v>1361</v>
      </c>
      <c r="AI14" s="2">
        <v>6378</v>
      </c>
      <c r="AJ14" s="2">
        <v>4147</v>
      </c>
      <c r="AK14" s="2">
        <v>577</v>
      </c>
      <c r="AL14" s="2">
        <v>444</v>
      </c>
      <c r="AM14" s="2">
        <v>646</v>
      </c>
      <c r="AN14" s="2">
        <v>737</v>
      </c>
      <c r="AO14" s="2">
        <v>341</v>
      </c>
      <c r="AP14" s="2">
        <v>2233</v>
      </c>
      <c r="AQ14" s="2">
        <v>2109</v>
      </c>
      <c r="AR14" s="2">
        <v>1920</v>
      </c>
      <c r="AS14" s="2">
        <v>890</v>
      </c>
      <c r="AT14" s="2">
        <v>6433</v>
      </c>
      <c r="AU14" s="2">
        <v>1634</v>
      </c>
      <c r="AV14" s="2">
        <v>1344</v>
      </c>
      <c r="AW14" s="2">
        <v>2635</v>
      </c>
      <c r="AX14" s="2">
        <v>1714</v>
      </c>
      <c r="AY14" s="2">
        <v>788</v>
      </c>
      <c r="AZ14" s="2">
        <v>3602</v>
      </c>
      <c r="BA14" s="2">
        <v>851</v>
      </c>
      <c r="BB14" s="2">
        <v>3193</v>
      </c>
      <c r="BC14" s="2">
        <v>3380</v>
      </c>
      <c r="BD14" s="2">
        <v>98466</v>
      </c>
      <c r="BE14" s="2">
        <v>19665</v>
      </c>
      <c r="BF14" s="2">
        <v>36639</v>
      </c>
      <c r="BG14" s="2">
        <v>17725</v>
      </c>
      <c r="BH14" s="2">
        <v>3135</v>
      </c>
      <c r="BI14" s="2">
        <v>2444</v>
      </c>
      <c r="BJ14" s="2">
        <v>5005</v>
      </c>
      <c r="BK14" s="2">
        <v>7658</v>
      </c>
      <c r="BL14" s="2">
        <v>3025</v>
      </c>
      <c r="BM14" s="2">
        <v>3170</v>
      </c>
      <c r="BN14" s="2">
        <v>52543</v>
      </c>
      <c r="BO14" s="2">
        <v>16105</v>
      </c>
      <c r="BP14" s="2">
        <v>1028</v>
      </c>
      <c r="BQ14" s="2">
        <v>14587</v>
      </c>
      <c r="BR14" s="2">
        <v>1602</v>
      </c>
      <c r="BS14" s="2">
        <v>8608</v>
      </c>
      <c r="BT14" s="2">
        <v>769</v>
      </c>
      <c r="BU14" s="2">
        <v>9845</v>
      </c>
      <c r="BV14" s="2">
        <v>118512</v>
      </c>
      <c r="BW14" s="2">
        <v>2936</v>
      </c>
      <c r="BX14" s="2">
        <v>2225</v>
      </c>
      <c r="BY14" s="2">
        <v>1115</v>
      </c>
      <c r="BZ14" s="2">
        <v>3667</v>
      </c>
      <c r="CA14" s="2">
        <v>2934</v>
      </c>
      <c r="CB14" s="2">
        <v>2645</v>
      </c>
      <c r="CC14" s="2">
        <v>1010</v>
      </c>
      <c r="CD14" s="2">
        <v>7370</v>
      </c>
      <c r="CE14" s="2">
        <v>1075</v>
      </c>
      <c r="CF14" s="2">
        <v>3053</v>
      </c>
      <c r="CG14" s="2">
        <v>762</v>
      </c>
      <c r="CH14" s="2">
        <v>1792</v>
      </c>
      <c r="CI14" s="2">
        <v>2941</v>
      </c>
      <c r="CJ14" s="2">
        <v>970</v>
      </c>
      <c r="CK14" s="2">
        <v>4189</v>
      </c>
      <c r="CL14" s="2">
        <v>1018</v>
      </c>
      <c r="CM14" s="2">
        <v>728</v>
      </c>
      <c r="CN14" s="2">
        <v>3732</v>
      </c>
      <c r="CO14" s="2">
        <v>2403</v>
      </c>
      <c r="CP14" s="2">
        <v>1854</v>
      </c>
      <c r="CQ14" s="2">
        <v>3961</v>
      </c>
      <c r="CR14" s="2">
        <v>2437</v>
      </c>
      <c r="CS14" s="2">
        <v>9718</v>
      </c>
      <c r="CT14" s="2">
        <v>3030</v>
      </c>
      <c r="CU14" s="2">
        <v>2075</v>
      </c>
      <c r="CV14" s="2">
        <v>1759</v>
      </c>
      <c r="CW14" s="2">
        <v>1084</v>
      </c>
      <c r="CX14" s="2">
        <v>2813</v>
      </c>
      <c r="CY14" s="2">
        <v>5810</v>
      </c>
      <c r="CZ14" s="2">
        <v>381</v>
      </c>
      <c r="DA14" s="2">
        <v>301</v>
      </c>
      <c r="DB14" s="2">
        <v>3045</v>
      </c>
      <c r="DC14" s="2">
        <v>1445</v>
      </c>
      <c r="DD14" s="2">
        <v>593</v>
      </c>
      <c r="DE14" s="2">
        <v>3037</v>
      </c>
      <c r="DF14" s="2">
        <v>5504</v>
      </c>
      <c r="DG14" s="2">
        <v>2962</v>
      </c>
      <c r="DH14" s="2">
        <v>4940</v>
      </c>
      <c r="DI14" s="2">
        <v>938</v>
      </c>
      <c r="DJ14" s="2">
        <v>1661</v>
      </c>
      <c r="DK14" s="2">
        <v>1715</v>
      </c>
      <c r="DL14" s="2">
        <v>877</v>
      </c>
      <c r="DM14" s="2">
        <v>631</v>
      </c>
      <c r="DN14" s="2">
        <v>5511</v>
      </c>
      <c r="DO14" s="2">
        <v>886</v>
      </c>
      <c r="DP14" s="2">
        <v>333</v>
      </c>
      <c r="DQ14" s="2">
        <v>2648</v>
      </c>
      <c r="DR14" s="2">
        <v>42548</v>
      </c>
      <c r="DS14" s="2">
        <v>4323</v>
      </c>
      <c r="DT14" s="2">
        <v>4546</v>
      </c>
      <c r="DU14" s="2">
        <v>677</v>
      </c>
      <c r="DV14" s="2">
        <v>2512</v>
      </c>
      <c r="DW14" s="2">
        <v>1877</v>
      </c>
      <c r="DX14" s="2">
        <v>3175</v>
      </c>
      <c r="DY14" s="2">
        <v>829</v>
      </c>
      <c r="DZ14" s="2">
        <v>1019</v>
      </c>
      <c r="EA14" s="2">
        <v>1491</v>
      </c>
      <c r="EB14" s="2">
        <v>1192</v>
      </c>
      <c r="EC14" s="2">
        <v>4670</v>
      </c>
      <c r="ED14" s="2">
        <v>4873</v>
      </c>
      <c r="EE14" s="2">
        <v>2606</v>
      </c>
      <c r="EF14" s="2">
        <v>4763</v>
      </c>
      <c r="EG14" s="2">
        <v>3994</v>
      </c>
      <c r="EH14" s="2">
        <v>47892</v>
      </c>
      <c r="EI14" s="2">
        <v>4761</v>
      </c>
      <c r="EJ14" s="2">
        <v>565</v>
      </c>
      <c r="EK14" s="2">
        <v>398</v>
      </c>
      <c r="EL14" s="2">
        <v>1506</v>
      </c>
      <c r="EM14" s="2">
        <v>2182</v>
      </c>
      <c r="EN14" s="2">
        <v>848</v>
      </c>
      <c r="EO14" s="2">
        <v>752</v>
      </c>
      <c r="EP14" s="2">
        <v>708</v>
      </c>
      <c r="EQ14" s="2">
        <v>747</v>
      </c>
      <c r="ER14" s="2">
        <v>1268</v>
      </c>
      <c r="ES14" s="2">
        <v>2542</v>
      </c>
      <c r="ET14" s="2">
        <v>1533</v>
      </c>
      <c r="EU14" s="2">
        <v>1337</v>
      </c>
      <c r="EV14" s="2">
        <v>4137</v>
      </c>
      <c r="EW14" s="2">
        <v>2438</v>
      </c>
      <c r="EX14" s="2">
        <v>1672</v>
      </c>
      <c r="EY14" s="2">
        <v>5204</v>
      </c>
      <c r="EZ14" s="2">
        <v>15293</v>
      </c>
      <c r="FA14" s="2">
        <v>101101</v>
      </c>
      <c r="FB14" s="2">
        <v>705</v>
      </c>
      <c r="FC14" s="2">
        <v>571</v>
      </c>
      <c r="FD14" s="2">
        <v>8333</v>
      </c>
      <c r="FE14" s="2">
        <v>950</v>
      </c>
      <c r="FF14" s="2">
        <v>9352</v>
      </c>
      <c r="FG14" s="2">
        <v>2214</v>
      </c>
      <c r="FH14" s="2">
        <v>2231</v>
      </c>
      <c r="FI14" s="2">
        <v>10710</v>
      </c>
      <c r="FJ14" s="2">
        <v>5994</v>
      </c>
      <c r="FK14" s="2">
        <v>4467</v>
      </c>
      <c r="FL14" s="2">
        <v>5944</v>
      </c>
      <c r="FM14" s="2">
        <v>2258</v>
      </c>
      <c r="FN14" s="2">
        <v>7551</v>
      </c>
      <c r="FO14" s="2">
        <v>2375</v>
      </c>
      <c r="FP14" s="2">
        <v>12710</v>
      </c>
      <c r="FQ14" s="2">
        <v>24735</v>
      </c>
      <c r="FR14" s="2">
        <v>165128</v>
      </c>
      <c r="FS14" s="2">
        <v>21087</v>
      </c>
      <c r="FT14" s="2">
        <v>16038</v>
      </c>
      <c r="FU14" s="2">
        <v>6143</v>
      </c>
      <c r="FV14" s="2">
        <v>7554</v>
      </c>
      <c r="FW14" s="2">
        <v>21957</v>
      </c>
      <c r="FX14" s="2">
        <v>2806</v>
      </c>
      <c r="FY14" s="2">
        <v>7373</v>
      </c>
      <c r="FZ14" s="2">
        <v>1691</v>
      </c>
      <c r="GA14" s="2">
        <v>2021</v>
      </c>
      <c r="GB14" s="2">
        <v>11723</v>
      </c>
      <c r="GC14" s="2">
        <v>1119</v>
      </c>
      <c r="GD14" s="2">
        <v>2225</v>
      </c>
      <c r="GE14" s="2">
        <v>3181</v>
      </c>
      <c r="GF14" s="2">
        <v>1815</v>
      </c>
      <c r="GG14" s="2">
        <v>10339</v>
      </c>
      <c r="GH14" s="2">
        <v>7249</v>
      </c>
      <c r="GI14" s="2">
        <v>40810</v>
      </c>
      <c r="GJ14" s="2">
        <v>69566</v>
      </c>
      <c r="GK14" s="2">
        <v>3539</v>
      </c>
      <c r="GL14" s="2">
        <v>1170</v>
      </c>
      <c r="GM14" s="2">
        <v>1708</v>
      </c>
      <c r="GN14" s="2">
        <v>9976</v>
      </c>
      <c r="GO14" s="2">
        <v>7690</v>
      </c>
      <c r="GP14" s="2">
        <v>5512</v>
      </c>
      <c r="GQ14" s="2">
        <v>428</v>
      </c>
      <c r="GR14" s="2">
        <v>8506</v>
      </c>
      <c r="GS14" s="2">
        <v>8479</v>
      </c>
      <c r="GT14" s="2">
        <v>4542</v>
      </c>
      <c r="GU14" s="2">
        <v>2821</v>
      </c>
      <c r="GV14" s="2">
        <v>4664</v>
      </c>
      <c r="GW14" s="2">
        <v>1500</v>
      </c>
      <c r="GX14" s="2">
        <v>9030</v>
      </c>
      <c r="GY14" s="2">
        <v>48636</v>
      </c>
      <c r="GZ14" s="2">
        <v>5671</v>
      </c>
      <c r="HA14" s="2">
        <v>4937</v>
      </c>
      <c r="HB14" s="2">
        <v>11948</v>
      </c>
      <c r="HC14" s="2">
        <v>2160</v>
      </c>
      <c r="HD14" s="2">
        <v>5583</v>
      </c>
      <c r="HE14" s="2">
        <v>9596</v>
      </c>
      <c r="HF14" s="2">
        <v>7274</v>
      </c>
      <c r="HG14" s="2">
        <v>1467</v>
      </c>
      <c r="HH14" s="2">
        <v>171154</v>
      </c>
      <c r="HI14" s="2">
        <v>6361</v>
      </c>
      <c r="HJ14" s="2">
        <v>7273</v>
      </c>
      <c r="HK14" s="2">
        <v>2885</v>
      </c>
      <c r="HL14" s="2">
        <v>12979</v>
      </c>
      <c r="HM14" s="2">
        <v>20145</v>
      </c>
      <c r="HN14" s="2">
        <v>3605</v>
      </c>
      <c r="HO14" s="2">
        <v>10423</v>
      </c>
      <c r="HP14" s="2">
        <v>6842</v>
      </c>
      <c r="HQ14" s="2">
        <v>7447</v>
      </c>
      <c r="HR14" s="2">
        <v>62238</v>
      </c>
      <c r="HS14" s="2">
        <v>8183</v>
      </c>
      <c r="HT14" s="2">
        <v>9858</v>
      </c>
      <c r="HU14" s="2">
        <v>12916</v>
      </c>
    </row>
    <row r="15" spans="1:229" ht="18" customHeight="1">
      <c r="A15" s="2" t="s">
        <v>471</v>
      </c>
      <c r="B15" s="2" t="s">
        <v>472</v>
      </c>
      <c r="C15" s="2" t="s">
        <v>633</v>
      </c>
      <c r="D15" s="9">
        <v>2.84</v>
      </c>
      <c r="E15" s="2">
        <v>1057500</v>
      </c>
      <c r="F15" s="2">
        <v>82395</v>
      </c>
      <c r="G15" s="2">
        <v>21175</v>
      </c>
      <c r="H15" s="2">
        <v>11661</v>
      </c>
      <c r="I15" s="2">
        <v>23472</v>
      </c>
      <c r="J15" s="2">
        <v>3640</v>
      </c>
      <c r="K15" s="2">
        <v>2226</v>
      </c>
      <c r="L15" s="2">
        <v>1576</v>
      </c>
      <c r="M15" s="2">
        <v>4746</v>
      </c>
      <c r="N15" s="2">
        <v>5173</v>
      </c>
      <c r="O15" s="2">
        <v>1957</v>
      </c>
      <c r="P15" s="2">
        <v>858</v>
      </c>
      <c r="Q15" s="2">
        <v>600</v>
      </c>
      <c r="R15" s="2">
        <v>1787</v>
      </c>
      <c r="S15" s="2">
        <v>3524</v>
      </c>
      <c r="T15" s="2">
        <v>80432</v>
      </c>
      <c r="U15" s="2">
        <v>7609</v>
      </c>
      <c r="V15" s="2">
        <v>1154</v>
      </c>
      <c r="W15" s="2">
        <v>472</v>
      </c>
      <c r="X15" s="2">
        <v>1623</v>
      </c>
      <c r="Y15" s="2">
        <v>791</v>
      </c>
      <c r="Z15" s="2">
        <v>6116</v>
      </c>
      <c r="AA15" s="2">
        <v>859</v>
      </c>
      <c r="AB15" s="2">
        <v>459</v>
      </c>
      <c r="AC15" s="2">
        <v>1215</v>
      </c>
      <c r="AD15" s="2">
        <v>3160</v>
      </c>
      <c r="AE15" s="2">
        <v>1733</v>
      </c>
      <c r="AF15" s="2">
        <v>1359</v>
      </c>
      <c r="AG15" s="2">
        <v>2689</v>
      </c>
      <c r="AH15" s="2">
        <v>958</v>
      </c>
      <c r="AI15" s="2">
        <v>6459</v>
      </c>
      <c r="AJ15" s="2">
        <v>4522</v>
      </c>
      <c r="AK15" s="2">
        <v>830</v>
      </c>
      <c r="AL15" s="2">
        <v>414</v>
      </c>
      <c r="AM15" s="2">
        <v>840</v>
      </c>
      <c r="AN15" s="2">
        <v>1245</v>
      </c>
      <c r="AO15" s="2">
        <v>581</v>
      </c>
      <c r="AP15" s="2">
        <v>1951</v>
      </c>
      <c r="AQ15" s="2">
        <v>2431</v>
      </c>
      <c r="AR15" s="2">
        <v>1866</v>
      </c>
      <c r="AS15" s="2">
        <v>975</v>
      </c>
      <c r="AT15" s="2">
        <v>7101</v>
      </c>
      <c r="AU15" s="2">
        <v>1912</v>
      </c>
      <c r="AV15" s="2">
        <v>1442</v>
      </c>
      <c r="AW15" s="2">
        <v>3424</v>
      </c>
      <c r="AX15" s="2">
        <v>1789</v>
      </c>
      <c r="AY15" s="2">
        <v>914</v>
      </c>
      <c r="AZ15" s="2">
        <v>3629</v>
      </c>
      <c r="BA15" s="2">
        <v>1090</v>
      </c>
      <c r="BB15" s="2">
        <v>3276</v>
      </c>
      <c r="BC15" s="2">
        <v>3547</v>
      </c>
      <c r="BD15" s="2">
        <v>93747</v>
      </c>
      <c r="BE15" s="2">
        <v>20973</v>
      </c>
      <c r="BF15" s="2">
        <v>32668</v>
      </c>
      <c r="BG15" s="2">
        <v>16053</v>
      </c>
      <c r="BH15" s="2">
        <v>2478</v>
      </c>
      <c r="BI15" s="2">
        <v>2557</v>
      </c>
      <c r="BJ15" s="2">
        <v>5277</v>
      </c>
      <c r="BK15" s="2">
        <v>7667</v>
      </c>
      <c r="BL15" s="2">
        <v>2892</v>
      </c>
      <c r="BM15" s="2">
        <v>3180</v>
      </c>
      <c r="BN15" s="2">
        <v>53896</v>
      </c>
      <c r="BO15" s="2">
        <v>17247</v>
      </c>
      <c r="BP15" s="2">
        <v>541</v>
      </c>
      <c r="BQ15" s="2">
        <v>15601</v>
      </c>
      <c r="BR15" s="2">
        <v>1662</v>
      </c>
      <c r="BS15" s="2">
        <v>7904</v>
      </c>
      <c r="BT15" s="2">
        <v>632</v>
      </c>
      <c r="BU15" s="2">
        <v>10308</v>
      </c>
      <c r="BV15" s="2">
        <v>126613</v>
      </c>
      <c r="BW15" s="2">
        <v>2972</v>
      </c>
      <c r="BX15" s="2">
        <v>2427</v>
      </c>
      <c r="BY15" s="2">
        <v>1199</v>
      </c>
      <c r="BZ15" s="2">
        <v>4066</v>
      </c>
      <c r="CA15" s="2">
        <v>3042</v>
      </c>
      <c r="CB15" s="2">
        <v>2748</v>
      </c>
      <c r="CC15" s="2">
        <v>906</v>
      </c>
      <c r="CD15" s="2">
        <v>8161</v>
      </c>
      <c r="CE15" s="2">
        <v>1258</v>
      </c>
      <c r="CF15" s="2">
        <v>3149</v>
      </c>
      <c r="CG15" s="2">
        <v>954</v>
      </c>
      <c r="CH15" s="2">
        <v>1896</v>
      </c>
      <c r="CI15" s="2">
        <v>2788</v>
      </c>
      <c r="CJ15" s="2">
        <v>1033</v>
      </c>
      <c r="CK15" s="2">
        <v>4362</v>
      </c>
      <c r="CL15" s="2">
        <v>1163</v>
      </c>
      <c r="CM15" s="2">
        <v>998</v>
      </c>
      <c r="CN15" s="2">
        <v>4174</v>
      </c>
      <c r="CO15" s="2">
        <v>2989</v>
      </c>
      <c r="CP15" s="2">
        <v>1939</v>
      </c>
      <c r="CQ15" s="2">
        <v>4050</v>
      </c>
      <c r="CR15" s="2">
        <v>2803</v>
      </c>
      <c r="CS15" s="2">
        <v>10905</v>
      </c>
      <c r="CT15" s="2">
        <v>2848</v>
      </c>
      <c r="CU15" s="2">
        <v>2095</v>
      </c>
      <c r="CV15" s="2">
        <v>1730</v>
      </c>
      <c r="CW15" s="2">
        <v>1019</v>
      </c>
      <c r="CX15" s="2">
        <v>2718</v>
      </c>
      <c r="CY15" s="2">
        <v>6009</v>
      </c>
      <c r="CZ15" s="2">
        <v>482</v>
      </c>
      <c r="DA15" s="2">
        <v>414</v>
      </c>
      <c r="DB15" s="2">
        <v>3569</v>
      </c>
      <c r="DC15" s="2">
        <v>1958</v>
      </c>
      <c r="DD15" s="2">
        <v>702</v>
      </c>
      <c r="DE15" s="2">
        <v>3143</v>
      </c>
      <c r="DF15" s="2">
        <v>5260</v>
      </c>
      <c r="DG15" s="2">
        <v>3007</v>
      </c>
      <c r="DH15" s="2">
        <v>4895</v>
      </c>
      <c r="DI15" s="2">
        <v>951</v>
      </c>
      <c r="DJ15" s="2">
        <v>1719</v>
      </c>
      <c r="DK15" s="2">
        <v>1689</v>
      </c>
      <c r="DL15" s="2">
        <v>1111</v>
      </c>
      <c r="DM15" s="2">
        <v>649</v>
      </c>
      <c r="DN15" s="2">
        <v>6510</v>
      </c>
      <c r="DO15" s="2">
        <v>1080</v>
      </c>
      <c r="DP15" s="2">
        <v>371</v>
      </c>
      <c r="DQ15" s="2">
        <v>2702</v>
      </c>
      <c r="DR15" s="2">
        <v>46139</v>
      </c>
      <c r="DS15" s="2">
        <v>5055</v>
      </c>
      <c r="DT15" s="2">
        <v>3971</v>
      </c>
      <c r="DU15" s="2">
        <v>630</v>
      </c>
      <c r="DV15" s="2">
        <v>3072</v>
      </c>
      <c r="DW15" s="2">
        <v>3213</v>
      </c>
      <c r="DX15" s="2">
        <v>2807</v>
      </c>
      <c r="DY15" s="2">
        <v>1420</v>
      </c>
      <c r="DZ15" s="2">
        <v>968</v>
      </c>
      <c r="EA15" s="2">
        <v>1427</v>
      </c>
      <c r="EB15" s="2">
        <v>1315</v>
      </c>
      <c r="EC15" s="2">
        <v>4700</v>
      </c>
      <c r="ED15" s="2">
        <v>5365</v>
      </c>
      <c r="EE15" s="2">
        <v>2957</v>
      </c>
      <c r="EF15" s="2">
        <v>5218</v>
      </c>
      <c r="EG15" s="2">
        <v>4021</v>
      </c>
      <c r="EH15" s="2">
        <v>49929</v>
      </c>
      <c r="EI15" s="2">
        <v>4759</v>
      </c>
      <c r="EJ15" s="2">
        <v>590</v>
      </c>
      <c r="EK15" s="2">
        <v>423</v>
      </c>
      <c r="EL15" s="2">
        <v>1567</v>
      </c>
      <c r="EM15" s="2">
        <v>2489</v>
      </c>
      <c r="EN15" s="2">
        <v>944</v>
      </c>
      <c r="EO15" s="2">
        <v>842</v>
      </c>
      <c r="EP15" s="2">
        <v>705</v>
      </c>
      <c r="EQ15" s="2">
        <v>678</v>
      </c>
      <c r="ER15" s="2">
        <v>1320</v>
      </c>
      <c r="ES15" s="2">
        <v>2712</v>
      </c>
      <c r="ET15" s="2">
        <v>1682</v>
      </c>
      <c r="EU15" s="2">
        <v>1302</v>
      </c>
      <c r="EV15" s="2">
        <v>4742</v>
      </c>
      <c r="EW15" s="2">
        <v>2920</v>
      </c>
      <c r="EX15" s="2">
        <v>1610</v>
      </c>
      <c r="EY15" s="2">
        <v>5179</v>
      </c>
      <c r="EZ15" s="2">
        <v>15464</v>
      </c>
      <c r="FA15" s="2">
        <v>95294</v>
      </c>
      <c r="FB15" s="2">
        <v>999</v>
      </c>
      <c r="FC15" s="2">
        <v>634</v>
      </c>
      <c r="FD15" s="2">
        <v>8794</v>
      </c>
      <c r="FE15" s="2">
        <v>773</v>
      </c>
      <c r="FF15" s="2">
        <v>8872</v>
      </c>
      <c r="FG15" s="2">
        <v>2387</v>
      </c>
      <c r="FH15" s="2">
        <v>1892</v>
      </c>
      <c r="FI15" s="2">
        <v>10125</v>
      </c>
      <c r="FJ15" s="2">
        <v>6630</v>
      </c>
      <c r="FK15" s="2">
        <v>4577</v>
      </c>
      <c r="FL15" s="2">
        <v>4987</v>
      </c>
      <c r="FM15" s="2">
        <v>1984</v>
      </c>
      <c r="FN15" s="2">
        <v>6733</v>
      </c>
      <c r="FO15" s="2">
        <v>1877</v>
      </c>
      <c r="FP15" s="2">
        <v>11107</v>
      </c>
      <c r="FQ15" s="2">
        <v>22923</v>
      </c>
      <c r="FR15" s="2">
        <v>160899</v>
      </c>
      <c r="FS15" s="2">
        <v>21811</v>
      </c>
      <c r="FT15" s="2">
        <v>16645</v>
      </c>
      <c r="FU15" s="2">
        <v>5708</v>
      </c>
      <c r="FV15" s="2">
        <v>7717</v>
      </c>
      <c r="FW15" s="2">
        <v>20549</v>
      </c>
      <c r="FX15" s="2">
        <v>2959</v>
      </c>
      <c r="FY15" s="2">
        <v>7879</v>
      </c>
      <c r="FZ15" s="2">
        <v>1910</v>
      </c>
      <c r="GA15" s="2">
        <v>2403</v>
      </c>
      <c r="GB15" s="2">
        <v>11992</v>
      </c>
      <c r="GC15" s="2">
        <v>1258</v>
      </c>
      <c r="GD15" s="2">
        <v>2557</v>
      </c>
      <c r="GE15" s="2">
        <v>3249</v>
      </c>
      <c r="GF15" s="2">
        <v>1639</v>
      </c>
      <c r="GG15" s="2">
        <v>12399</v>
      </c>
      <c r="GH15" s="2">
        <v>2697</v>
      </c>
      <c r="GI15" s="2">
        <v>37525</v>
      </c>
      <c r="GJ15" s="2">
        <v>66859</v>
      </c>
      <c r="GK15" s="2">
        <v>4553</v>
      </c>
      <c r="GL15" s="2">
        <v>1107</v>
      </c>
      <c r="GM15" s="2">
        <v>1615</v>
      </c>
      <c r="GN15" s="2">
        <v>10118</v>
      </c>
      <c r="GO15" s="2">
        <v>7293</v>
      </c>
      <c r="GP15" s="2">
        <v>4715</v>
      </c>
      <c r="GQ15" s="2">
        <v>399</v>
      </c>
      <c r="GR15" s="2">
        <v>7751</v>
      </c>
      <c r="GS15" s="2">
        <v>7935</v>
      </c>
      <c r="GT15" s="2">
        <v>4211</v>
      </c>
      <c r="GU15" s="2">
        <v>2382</v>
      </c>
      <c r="GV15" s="2">
        <v>4285</v>
      </c>
      <c r="GW15" s="2">
        <v>1680</v>
      </c>
      <c r="GX15" s="2">
        <v>8815</v>
      </c>
      <c r="GY15" s="2">
        <v>48267</v>
      </c>
      <c r="GZ15" s="2">
        <v>6079</v>
      </c>
      <c r="HA15" s="2">
        <v>5505</v>
      </c>
      <c r="HB15" s="2">
        <v>11445</v>
      </c>
      <c r="HC15" s="2">
        <v>3149</v>
      </c>
      <c r="HD15" s="2">
        <v>6528</v>
      </c>
      <c r="HE15" s="2">
        <v>8581</v>
      </c>
      <c r="HF15" s="2">
        <v>5539</v>
      </c>
      <c r="HG15" s="2">
        <v>1440</v>
      </c>
      <c r="HH15" s="2">
        <v>153032</v>
      </c>
      <c r="HI15" s="2">
        <v>4151</v>
      </c>
      <c r="HJ15" s="2">
        <v>6540</v>
      </c>
      <c r="HK15" s="2">
        <v>2564</v>
      </c>
      <c r="HL15" s="2">
        <v>13543</v>
      </c>
      <c r="HM15" s="2">
        <v>19581</v>
      </c>
      <c r="HN15" s="2">
        <v>4607</v>
      </c>
      <c r="HO15" s="2">
        <v>10464</v>
      </c>
      <c r="HP15" s="2">
        <v>5662</v>
      </c>
      <c r="HQ15" s="2">
        <v>6776</v>
      </c>
      <c r="HR15" s="2">
        <v>52548</v>
      </c>
      <c r="HS15" s="2">
        <v>6251</v>
      </c>
      <c r="HT15" s="2">
        <v>9932</v>
      </c>
      <c r="HU15" s="2">
        <v>10414</v>
      </c>
    </row>
    <row r="16" spans="1:229" ht="18" customHeight="1">
      <c r="A16" s="2" t="s">
        <v>474</v>
      </c>
      <c r="B16" s="2" t="s">
        <v>475</v>
      </c>
      <c r="C16" s="2" t="s">
        <v>634</v>
      </c>
      <c r="D16" s="9">
        <v>2.9</v>
      </c>
      <c r="E16" s="2">
        <v>1131522</v>
      </c>
      <c r="F16" s="2">
        <v>81898</v>
      </c>
      <c r="G16" s="2">
        <v>20664</v>
      </c>
      <c r="H16" s="2">
        <v>11722</v>
      </c>
      <c r="I16" s="2">
        <v>23149</v>
      </c>
      <c r="J16" s="2">
        <v>3298</v>
      </c>
      <c r="K16" s="2">
        <v>2273</v>
      </c>
      <c r="L16" s="2">
        <v>1786</v>
      </c>
      <c r="M16" s="2">
        <v>5058</v>
      </c>
      <c r="N16" s="2">
        <v>4454</v>
      </c>
      <c r="O16" s="2">
        <v>2027</v>
      </c>
      <c r="P16" s="2">
        <v>997</v>
      </c>
      <c r="Q16" s="2">
        <v>690</v>
      </c>
      <c r="R16" s="2">
        <v>1871</v>
      </c>
      <c r="S16" s="2">
        <v>3908</v>
      </c>
      <c r="T16" s="2">
        <v>82370</v>
      </c>
      <c r="U16" s="2">
        <v>8123</v>
      </c>
      <c r="V16" s="2">
        <v>1186</v>
      </c>
      <c r="W16" s="2">
        <v>400</v>
      </c>
      <c r="X16" s="2">
        <v>1571</v>
      </c>
      <c r="Y16" s="2">
        <v>630</v>
      </c>
      <c r="Z16" s="2">
        <v>5759</v>
      </c>
      <c r="AA16" s="2">
        <v>716</v>
      </c>
      <c r="AB16" s="2">
        <v>527</v>
      </c>
      <c r="AC16" s="2">
        <v>1248</v>
      </c>
      <c r="AD16" s="2">
        <v>3053</v>
      </c>
      <c r="AE16" s="2">
        <v>1807</v>
      </c>
      <c r="AF16" s="2">
        <v>1540</v>
      </c>
      <c r="AG16" s="2">
        <v>3109</v>
      </c>
      <c r="AH16" s="2">
        <v>1233</v>
      </c>
      <c r="AI16" s="2">
        <v>7470</v>
      </c>
      <c r="AJ16" s="2">
        <v>5322</v>
      </c>
      <c r="AK16" s="2">
        <v>782</v>
      </c>
      <c r="AL16" s="2">
        <v>428</v>
      </c>
      <c r="AM16" s="2">
        <v>986</v>
      </c>
      <c r="AN16" s="2">
        <v>1389</v>
      </c>
      <c r="AO16" s="2">
        <v>479</v>
      </c>
      <c r="AP16" s="2">
        <v>2020</v>
      </c>
      <c r="AQ16" s="2">
        <v>2362</v>
      </c>
      <c r="AR16" s="2">
        <v>2108</v>
      </c>
      <c r="AS16" s="2">
        <v>826</v>
      </c>
      <c r="AT16" s="2">
        <v>6742</v>
      </c>
      <c r="AU16" s="2">
        <v>2035</v>
      </c>
      <c r="AV16" s="2">
        <v>1360</v>
      </c>
      <c r="AW16" s="2">
        <v>2856</v>
      </c>
      <c r="AX16" s="2">
        <v>1766</v>
      </c>
      <c r="AY16" s="2">
        <v>842</v>
      </c>
      <c r="AZ16" s="2">
        <v>3898</v>
      </c>
      <c r="BA16" s="2">
        <v>985</v>
      </c>
      <c r="BB16" s="2">
        <v>3087</v>
      </c>
      <c r="BC16" s="2">
        <v>3724</v>
      </c>
      <c r="BD16" s="2">
        <v>106706</v>
      </c>
      <c r="BE16" s="2">
        <v>26325</v>
      </c>
      <c r="BF16" s="2">
        <v>35972</v>
      </c>
      <c r="BG16" s="2">
        <v>18529</v>
      </c>
      <c r="BH16" s="2">
        <v>3347</v>
      </c>
      <c r="BI16" s="2">
        <v>2911</v>
      </c>
      <c r="BJ16" s="2">
        <v>5802</v>
      </c>
      <c r="BK16" s="2">
        <v>7240</v>
      </c>
      <c r="BL16" s="2">
        <v>3186</v>
      </c>
      <c r="BM16" s="2">
        <v>3393</v>
      </c>
      <c r="BN16" s="2">
        <v>54849</v>
      </c>
      <c r="BO16" s="2">
        <v>16524</v>
      </c>
      <c r="BP16" s="2">
        <v>899</v>
      </c>
      <c r="BQ16" s="2">
        <v>15138</v>
      </c>
      <c r="BR16" s="2">
        <v>1861</v>
      </c>
      <c r="BS16" s="2">
        <v>9367</v>
      </c>
      <c r="BT16" s="2">
        <v>925</v>
      </c>
      <c r="BU16" s="2">
        <v>10137</v>
      </c>
      <c r="BV16" s="2">
        <v>129296</v>
      </c>
      <c r="BW16" s="2">
        <v>3058</v>
      </c>
      <c r="BX16" s="2">
        <v>2444</v>
      </c>
      <c r="BY16" s="2">
        <v>1286</v>
      </c>
      <c r="BZ16" s="2">
        <v>4204</v>
      </c>
      <c r="CA16" s="2">
        <v>3239</v>
      </c>
      <c r="CB16" s="2">
        <v>2890</v>
      </c>
      <c r="CC16" s="2">
        <v>1099</v>
      </c>
      <c r="CD16" s="2">
        <v>9569</v>
      </c>
      <c r="CE16" s="2">
        <v>1189</v>
      </c>
      <c r="CF16" s="2">
        <v>3218</v>
      </c>
      <c r="CG16" s="2">
        <v>893</v>
      </c>
      <c r="CH16" s="2">
        <v>2047</v>
      </c>
      <c r="CI16" s="2">
        <v>2724</v>
      </c>
      <c r="CJ16" s="2">
        <v>963</v>
      </c>
      <c r="CK16" s="2">
        <v>4293</v>
      </c>
      <c r="CL16" s="2">
        <v>1134</v>
      </c>
      <c r="CM16" s="2">
        <v>967</v>
      </c>
      <c r="CN16" s="2">
        <v>4277</v>
      </c>
      <c r="CO16" s="2">
        <v>3210</v>
      </c>
      <c r="CP16" s="2">
        <v>1924</v>
      </c>
      <c r="CQ16" s="2">
        <v>4167</v>
      </c>
      <c r="CR16" s="2">
        <v>2693</v>
      </c>
      <c r="CS16" s="2">
        <v>10539</v>
      </c>
      <c r="CT16" s="2">
        <v>2944</v>
      </c>
      <c r="CU16" s="2">
        <v>2132</v>
      </c>
      <c r="CV16" s="2">
        <v>1738</v>
      </c>
      <c r="CW16" s="2">
        <v>1151</v>
      </c>
      <c r="CX16" s="2">
        <v>3172</v>
      </c>
      <c r="CY16" s="2">
        <v>6873</v>
      </c>
      <c r="CZ16" s="2">
        <v>463</v>
      </c>
      <c r="DA16" s="2">
        <v>394</v>
      </c>
      <c r="DB16" s="2">
        <v>3340</v>
      </c>
      <c r="DC16" s="2">
        <v>1680</v>
      </c>
      <c r="DD16" s="2">
        <v>769</v>
      </c>
      <c r="DE16" s="2">
        <v>3230</v>
      </c>
      <c r="DF16" s="2">
        <v>5447</v>
      </c>
      <c r="DG16" s="2">
        <v>2963</v>
      </c>
      <c r="DH16" s="2">
        <v>4611</v>
      </c>
      <c r="DI16" s="2">
        <v>909</v>
      </c>
      <c r="DJ16" s="2">
        <v>1805</v>
      </c>
      <c r="DK16" s="2">
        <v>1865</v>
      </c>
      <c r="DL16" s="2">
        <v>1079</v>
      </c>
      <c r="DM16" s="2">
        <v>666</v>
      </c>
      <c r="DN16" s="2">
        <v>5944</v>
      </c>
      <c r="DO16" s="2">
        <v>1011</v>
      </c>
      <c r="DP16" s="2">
        <v>364</v>
      </c>
      <c r="DQ16" s="2">
        <v>2721</v>
      </c>
      <c r="DR16" s="2">
        <v>46646</v>
      </c>
      <c r="DS16" s="2">
        <v>4405</v>
      </c>
      <c r="DT16" s="2">
        <v>4708</v>
      </c>
      <c r="DU16" s="2">
        <v>774</v>
      </c>
      <c r="DV16" s="2">
        <v>2983</v>
      </c>
      <c r="DW16" s="2">
        <v>1714</v>
      </c>
      <c r="DX16" s="2">
        <v>3550</v>
      </c>
      <c r="DY16" s="2">
        <v>1179</v>
      </c>
      <c r="DZ16" s="2">
        <v>1325</v>
      </c>
      <c r="EA16" s="2">
        <v>1691</v>
      </c>
      <c r="EB16" s="2">
        <v>1013</v>
      </c>
      <c r="EC16" s="2">
        <v>4353</v>
      </c>
      <c r="ED16" s="2">
        <v>4888</v>
      </c>
      <c r="EE16" s="2">
        <v>2533</v>
      </c>
      <c r="EF16" s="2">
        <v>6458</v>
      </c>
      <c r="EG16" s="2">
        <v>5074</v>
      </c>
      <c r="EH16" s="2">
        <v>50815</v>
      </c>
      <c r="EI16" s="2">
        <v>5075</v>
      </c>
      <c r="EJ16" s="2">
        <v>577</v>
      </c>
      <c r="EK16" s="2">
        <v>503</v>
      </c>
      <c r="EL16" s="2">
        <v>1673</v>
      </c>
      <c r="EM16" s="2">
        <v>2260</v>
      </c>
      <c r="EN16" s="2">
        <v>930</v>
      </c>
      <c r="EO16" s="2">
        <v>906</v>
      </c>
      <c r="EP16" s="2">
        <v>724</v>
      </c>
      <c r="EQ16" s="2">
        <v>724</v>
      </c>
      <c r="ER16" s="2">
        <v>1276</v>
      </c>
      <c r="ES16" s="2">
        <v>2449</v>
      </c>
      <c r="ET16" s="2">
        <v>1675</v>
      </c>
      <c r="EU16" s="2">
        <v>1230</v>
      </c>
      <c r="EV16" s="2">
        <v>4440</v>
      </c>
      <c r="EW16" s="2">
        <v>3008</v>
      </c>
      <c r="EX16" s="2">
        <v>1421</v>
      </c>
      <c r="EY16" s="2">
        <v>5272</v>
      </c>
      <c r="EZ16" s="2">
        <v>16675</v>
      </c>
      <c r="FA16" s="2">
        <v>96423</v>
      </c>
      <c r="FB16" s="2">
        <v>1049</v>
      </c>
      <c r="FC16" s="2">
        <v>561</v>
      </c>
      <c r="FD16" s="2">
        <v>8977</v>
      </c>
      <c r="FE16" s="2">
        <v>873</v>
      </c>
      <c r="FF16" s="2">
        <v>8893</v>
      </c>
      <c r="FG16" s="2">
        <v>2241</v>
      </c>
      <c r="FH16" s="2">
        <v>1933</v>
      </c>
      <c r="FI16" s="2">
        <v>10812</v>
      </c>
      <c r="FJ16" s="2">
        <v>6307</v>
      </c>
      <c r="FK16" s="2">
        <v>4969</v>
      </c>
      <c r="FL16" s="2">
        <v>5207</v>
      </c>
      <c r="FM16" s="2">
        <v>2132</v>
      </c>
      <c r="FN16" s="2">
        <v>7302</v>
      </c>
      <c r="FO16" s="2">
        <v>2087</v>
      </c>
      <c r="FP16" s="2">
        <v>10765</v>
      </c>
      <c r="FQ16" s="2">
        <v>22314</v>
      </c>
      <c r="FR16" s="2">
        <v>167877</v>
      </c>
      <c r="FS16" s="2">
        <v>22600</v>
      </c>
      <c r="FT16" s="2">
        <v>15591</v>
      </c>
      <c r="FU16" s="2">
        <v>5748</v>
      </c>
      <c r="FV16" s="2">
        <v>8437</v>
      </c>
      <c r="FW16" s="2">
        <v>20175</v>
      </c>
      <c r="FX16" s="2">
        <v>3531</v>
      </c>
      <c r="FY16" s="2">
        <v>7534</v>
      </c>
      <c r="FZ16" s="2">
        <v>1974</v>
      </c>
      <c r="GA16" s="2">
        <v>2265</v>
      </c>
      <c r="GB16" s="2">
        <v>12142</v>
      </c>
      <c r="GC16" s="2">
        <v>1582</v>
      </c>
      <c r="GD16" s="2">
        <v>2179</v>
      </c>
      <c r="GE16" s="2">
        <v>3318</v>
      </c>
      <c r="GF16" s="2">
        <v>1503</v>
      </c>
      <c r="GG16" s="2">
        <v>8945</v>
      </c>
      <c r="GH16" s="2">
        <v>4510</v>
      </c>
      <c r="GI16" s="2">
        <v>45844</v>
      </c>
      <c r="GJ16" s="2">
        <v>67542</v>
      </c>
      <c r="GK16" s="2">
        <v>4344</v>
      </c>
      <c r="GL16" s="2">
        <v>1167</v>
      </c>
      <c r="GM16" s="2">
        <v>1775</v>
      </c>
      <c r="GN16" s="2">
        <v>8231</v>
      </c>
      <c r="GO16" s="2">
        <v>8798</v>
      </c>
      <c r="GP16" s="2">
        <v>4705</v>
      </c>
      <c r="GQ16" s="2">
        <v>365</v>
      </c>
      <c r="GR16" s="2">
        <v>7932</v>
      </c>
      <c r="GS16" s="2">
        <v>7421</v>
      </c>
      <c r="GT16" s="2">
        <v>4958</v>
      </c>
      <c r="GU16" s="2">
        <v>2750</v>
      </c>
      <c r="GV16" s="2">
        <v>4881</v>
      </c>
      <c r="GW16" s="2">
        <v>1129</v>
      </c>
      <c r="GX16" s="2">
        <v>9086</v>
      </c>
      <c r="GY16" s="2">
        <v>54662</v>
      </c>
      <c r="GZ16" s="2">
        <v>5988</v>
      </c>
      <c r="HA16" s="2">
        <v>5603</v>
      </c>
      <c r="HB16" s="2">
        <v>13666</v>
      </c>
      <c r="HC16" s="2">
        <v>3251</v>
      </c>
      <c r="HD16" s="2">
        <v>9110</v>
      </c>
      <c r="HE16" s="2">
        <v>8871</v>
      </c>
      <c r="HF16" s="2">
        <v>6161</v>
      </c>
      <c r="HG16" s="2">
        <v>2012</v>
      </c>
      <c r="HH16" s="2">
        <v>192437</v>
      </c>
      <c r="HI16" s="2">
        <v>5764</v>
      </c>
      <c r="HJ16" s="2">
        <v>7134</v>
      </c>
      <c r="HK16" s="2">
        <v>3050</v>
      </c>
      <c r="HL16" s="2">
        <v>15669</v>
      </c>
      <c r="HM16" s="2">
        <v>24023</v>
      </c>
      <c r="HN16" s="2">
        <v>6370</v>
      </c>
      <c r="HO16" s="2">
        <v>13765</v>
      </c>
      <c r="HP16" s="2">
        <v>7115</v>
      </c>
      <c r="HQ16" s="2">
        <v>6355</v>
      </c>
      <c r="HR16" s="2">
        <v>69637</v>
      </c>
      <c r="HS16" s="2">
        <v>9711</v>
      </c>
      <c r="HT16" s="2">
        <v>15734</v>
      </c>
      <c r="HU16" s="2">
        <v>8111</v>
      </c>
    </row>
    <row r="17" spans="1:229" ht="18" customHeight="1">
      <c r="A17" s="2" t="s">
        <v>477</v>
      </c>
      <c r="B17" s="2" t="s">
        <v>478</v>
      </c>
      <c r="C17" s="2" t="s">
        <v>635</v>
      </c>
      <c r="D17" s="9">
        <v>2.87</v>
      </c>
      <c r="E17" s="2">
        <v>1070680</v>
      </c>
      <c r="F17" s="2">
        <v>86334</v>
      </c>
      <c r="G17" s="2">
        <v>23136</v>
      </c>
      <c r="H17" s="2">
        <v>11782</v>
      </c>
      <c r="I17" s="2">
        <v>22607</v>
      </c>
      <c r="J17" s="2">
        <v>3638</v>
      </c>
      <c r="K17" s="2">
        <v>2998</v>
      </c>
      <c r="L17" s="2">
        <v>1747</v>
      </c>
      <c r="M17" s="2">
        <v>5122</v>
      </c>
      <c r="N17" s="2">
        <v>5275</v>
      </c>
      <c r="O17" s="2">
        <v>2197</v>
      </c>
      <c r="P17" s="2">
        <v>1133</v>
      </c>
      <c r="Q17" s="2">
        <v>678</v>
      </c>
      <c r="R17" s="2">
        <v>1880</v>
      </c>
      <c r="S17" s="2">
        <v>4141</v>
      </c>
      <c r="T17" s="2">
        <v>81864</v>
      </c>
      <c r="U17" s="2">
        <v>8005</v>
      </c>
      <c r="V17" s="2">
        <v>1159</v>
      </c>
      <c r="W17" s="2">
        <v>481</v>
      </c>
      <c r="X17" s="2">
        <v>1353</v>
      </c>
      <c r="Y17" s="2">
        <v>598</v>
      </c>
      <c r="Z17" s="2">
        <v>5374</v>
      </c>
      <c r="AA17" s="2">
        <v>758</v>
      </c>
      <c r="AB17" s="2">
        <v>499</v>
      </c>
      <c r="AC17" s="2">
        <v>1045</v>
      </c>
      <c r="AD17" s="2">
        <v>2979</v>
      </c>
      <c r="AE17" s="2">
        <v>1606</v>
      </c>
      <c r="AF17" s="2">
        <v>1366</v>
      </c>
      <c r="AG17" s="2">
        <v>3096</v>
      </c>
      <c r="AH17" s="2">
        <v>1492</v>
      </c>
      <c r="AI17" s="2">
        <v>7202</v>
      </c>
      <c r="AJ17" s="2">
        <v>5201</v>
      </c>
      <c r="AK17" s="2">
        <v>692</v>
      </c>
      <c r="AL17" s="2">
        <v>369</v>
      </c>
      <c r="AM17" s="2">
        <v>931</v>
      </c>
      <c r="AN17" s="2">
        <v>1330</v>
      </c>
      <c r="AO17" s="2">
        <v>600</v>
      </c>
      <c r="AP17" s="2">
        <v>2043</v>
      </c>
      <c r="AQ17" s="2">
        <v>2166</v>
      </c>
      <c r="AR17" s="2">
        <v>2143</v>
      </c>
      <c r="AS17" s="2">
        <v>1083</v>
      </c>
      <c r="AT17" s="2">
        <v>6997</v>
      </c>
      <c r="AU17" s="2">
        <v>2201</v>
      </c>
      <c r="AV17" s="2">
        <v>1501</v>
      </c>
      <c r="AW17" s="2">
        <v>3231</v>
      </c>
      <c r="AX17" s="2">
        <v>2011</v>
      </c>
      <c r="AY17" s="2">
        <v>1074</v>
      </c>
      <c r="AZ17" s="2">
        <v>3544</v>
      </c>
      <c r="BA17" s="2">
        <v>931</v>
      </c>
      <c r="BB17" s="2">
        <v>3222</v>
      </c>
      <c r="BC17" s="2">
        <v>3578</v>
      </c>
      <c r="BD17" s="2">
        <v>105787</v>
      </c>
      <c r="BE17" s="2">
        <v>23538</v>
      </c>
      <c r="BF17" s="2">
        <v>37485</v>
      </c>
      <c r="BG17" s="2">
        <v>18297</v>
      </c>
      <c r="BH17" s="2">
        <v>3467</v>
      </c>
      <c r="BI17" s="2">
        <v>2515</v>
      </c>
      <c r="BJ17" s="2">
        <v>6590</v>
      </c>
      <c r="BK17" s="2">
        <v>7578</v>
      </c>
      <c r="BL17" s="2">
        <v>3287</v>
      </c>
      <c r="BM17" s="2">
        <v>3028</v>
      </c>
      <c r="BN17" s="2">
        <v>53281</v>
      </c>
      <c r="BO17" s="2">
        <v>16034</v>
      </c>
      <c r="BP17" s="2">
        <v>642</v>
      </c>
      <c r="BQ17" s="2">
        <v>14833</v>
      </c>
      <c r="BR17" s="2">
        <v>1624</v>
      </c>
      <c r="BS17" s="2">
        <v>8454</v>
      </c>
      <c r="BT17" s="2">
        <v>1057</v>
      </c>
      <c r="BU17" s="2">
        <v>10637</v>
      </c>
      <c r="BV17" s="2">
        <v>131479</v>
      </c>
      <c r="BW17" s="2">
        <v>3409</v>
      </c>
      <c r="BX17" s="2">
        <v>2412</v>
      </c>
      <c r="BY17" s="2">
        <v>1302</v>
      </c>
      <c r="BZ17" s="2">
        <v>4267</v>
      </c>
      <c r="CA17" s="2">
        <v>2964</v>
      </c>
      <c r="CB17" s="2">
        <v>3203</v>
      </c>
      <c r="CC17" s="2">
        <v>1056</v>
      </c>
      <c r="CD17" s="2">
        <v>9051</v>
      </c>
      <c r="CE17" s="2">
        <v>1293</v>
      </c>
      <c r="CF17" s="2">
        <v>3549</v>
      </c>
      <c r="CG17" s="2">
        <v>1025</v>
      </c>
      <c r="CH17" s="2">
        <v>1987</v>
      </c>
      <c r="CI17" s="2">
        <v>2972</v>
      </c>
      <c r="CJ17" s="2">
        <v>1102</v>
      </c>
      <c r="CK17" s="2">
        <v>4747</v>
      </c>
      <c r="CL17" s="2">
        <v>1180</v>
      </c>
      <c r="CM17" s="2">
        <v>963</v>
      </c>
      <c r="CN17" s="2">
        <v>4161</v>
      </c>
      <c r="CO17" s="2">
        <v>3007</v>
      </c>
      <c r="CP17" s="2">
        <v>2228</v>
      </c>
      <c r="CQ17" s="2">
        <v>4509</v>
      </c>
      <c r="CR17" s="2">
        <v>3004</v>
      </c>
      <c r="CS17" s="2">
        <v>10483</v>
      </c>
      <c r="CT17" s="2">
        <v>3121</v>
      </c>
      <c r="CU17" s="2">
        <v>2111</v>
      </c>
      <c r="CV17" s="2">
        <v>1670</v>
      </c>
      <c r="CW17" s="2">
        <v>1135</v>
      </c>
      <c r="CX17" s="2">
        <v>2964</v>
      </c>
      <c r="CY17" s="2">
        <v>6233</v>
      </c>
      <c r="CZ17" s="2">
        <v>459</v>
      </c>
      <c r="DA17" s="2">
        <v>504</v>
      </c>
      <c r="DB17" s="2">
        <v>3461</v>
      </c>
      <c r="DC17" s="2">
        <v>1890</v>
      </c>
      <c r="DD17" s="2">
        <v>897</v>
      </c>
      <c r="DE17" s="2">
        <v>3454</v>
      </c>
      <c r="DF17" s="2">
        <v>5323</v>
      </c>
      <c r="DG17" s="2">
        <v>2787</v>
      </c>
      <c r="DH17" s="2">
        <v>4937</v>
      </c>
      <c r="DI17" s="2">
        <v>940</v>
      </c>
      <c r="DJ17" s="2">
        <v>1799</v>
      </c>
      <c r="DK17" s="2">
        <v>1673</v>
      </c>
      <c r="DL17" s="2">
        <v>1112</v>
      </c>
      <c r="DM17" s="2">
        <v>773</v>
      </c>
      <c r="DN17" s="2">
        <v>5941</v>
      </c>
      <c r="DO17" s="2">
        <v>1279</v>
      </c>
      <c r="DP17" s="2">
        <v>378</v>
      </c>
      <c r="DQ17" s="2">
        <v>2763</v>
      </c>
      <c r="DR17" s="2">
        <v>45025</v>
      </c>
      <c r="DS17" s="2">
        <v>4904</v>
      </c>
      <c r="DT17" s="2">
        <v>4640</v>
      </c>
      <c r="DU17" s="2">
        <v>821</v>
      </c>
      <c r="DV17" s="2">
        <v>2822</v>
      </c>
      <c r="DW17" s="2">
        <v>1708</v>
      </c>
      <c r="DX17" s="2">
        <v>3111</v>
      </c>
      <c r="DY17" s="2">
        <v>1149</v>
      </c>
      <c r="DZ17" s="2">
        <v>815</v>
      </c>
      <c r="EA17" s="2">
        <v>1308</v>
      </c>
      <c r="EB17" s="2">
        <v>742</v>
      </c>
      <c r="EC17" s="2">
        <v>4024</v>
      </c>
      <c r="ED17" s="2">
        <v>4988</v>
      </c>
      <c r="EE17" s="2">
        <v>2737</v>
      </c>
      <c r="EF17" s="2">
        <v>5923</v>
      </c>
      <c r="EG17" s="2">
        <v>5332</v>
      </c>
      <c r="EH17" s="2">
        <v>52078</v>
      </c>
      <c r="EI17" s="2">
        <v>5242</v>
      </c>
      <c r="EJ17" s="2">
        <v>734</v>
      </c>
      <c r="EK17" s="2">
        <v>456</v>
      </c>
      <c r="EL17" s="2">
        <v>1768</v>
      </c>
      <c r="EM17" s="2">
        <v>2265</v>
      </c>
      <c r="EN17" s="2">
        <v>1069</v>
      </c>
      <c r="EO17" s="2">
        <v>914</v>
      </c>
      <c r="EP17" s="2">
        <v>782</v>
      </c>
      <c r="EQ17" s="2">
        <v>807</v>
      </c>
      <c r="ER17" s="2">
        <v>1482</v>
      </c>
      <c r="ES17" s="2">
        <v>2688</v>
      </c>
      <c r="ET17" s="2">
        <v>1621</v>
      </c>
      <c r="EU17" s="2">
        <v>1378</v>
      </c>
      <c r="EV17" s="2">
        <v>4780</v>
      </c>
      <c r="EW17" s="2">
        <v>2968</v>
      </c>
      <c r="EX17" s="2">
        <v>1510</v>
      </c>
      <c r="EY17" s="2">
        <v>5054</v>
      </c>
      <c r="EZ17" s="2">
        <v>16561</v>
      </c>
      <c r="FA17" s="2">
        <v>95843</v>
      </c>
      <c r="FB17" s="2">
        <v>703</v>
      </c>
      <c r="FC17" s="2">
        <v>639</v>
      </c>
      <c r="FD17" s="2">
        <v>8927</v>
      </c>
      <c r="FE17" s="2">
        <v>896</v>
      </c>
      <c r="FF17" s="2">
        <v>7870</v>
      </c>
      <c r="FG17" s="2">
        <v>2237</v>
      </c>
      <c r="FH17" s="2">
        <v>2146</v>
      </c>
      <c r="FI17" s="2">
        <v>10614</v>
      </c>
      <c r="FJ17" s="2">
        <v>6776</v>
      </c>
      <c r="FK17" s="2">
        <v>5017</v>
      </c>
      <c r="FL17" s="2">
        <v>5683</v>
      </c>
      <c r="FM17" s="2">
        <v>2207</v>
      </c>
      <c r="FN17" s="2">
        <v>7255</v>
      </c>
      <c r="FO17" s="2">
        <v>2016</v>
      </c>
      <c r="FP17" s="2">
        <v>10159</v>
      </c>
      <c r="FQ17" s="2">
        <v>22699</v>
      </c>
      <c r="FR17" s="2">
        <v>151861</v>
      </c>
      <c r="FS17" s="2">
        <v>19574</v>
      </c>
      <c r="FT17" s="2">
        <v>13883</v>
      </c>
      <c r="FU17" s="2">
        <v>5145</v>
      </c>
      <c r="FV17" s="2">
        <v>7188</v>
      </c>
      <c r="FW17" s="2">
        <v>20184</v>
      </c>
      <c r="FX17" s="2">
        <v>2480</v>
      </c>
      <c r="FY17" s="2">
        <v>6911</v>
      </c>
      <c r="FZ17" s="2">
        <v>2036</v>
      </c>
      <c r="GA17" s="2">
        <v>2201</v>
      </c>
      <c r="GB17" s="2">
        <v>11718</v>
      </c>
      <c r="GC17" s="2">
        <v>2229</v>
      </c>
      <c r="GD17" s="2">
        <v>1831</v>
      </c>
      <c r="GE17" s="2">
        <v>2900</v>
      </c>
      <c r="GF17" s="2">
        <v>1386</v>
      </c>
      <c r="GG17" s="2">
        <v>11303</v>
      </c>
      <c r="GH17" s="2">
        <v>2689</v>
      </c>
      <c r="GI17" s="2">
        <v>38205</v>
      </c>
      <c r="GJ17" s="2">
        <v>65480</v>
      </c>
      <c r="GK17" s="2">
        <v>4669</v>
      </c>
      <c r="GL17" s="2">
        <v>1277</v>
      </c>
      <c r="GM17" s="2">
        <v>1678</v>
      </c>
      <c r="GN17" s="2">
        <v>9509</v>
      </c>
      <c r="GO17" s="2">
        <v>7237</v>
      </c>
      <c r="GP17" s="2">
        <v>4135</v>
      </c>
      <c r="GQ17" s="2">
        <v>457</v>
      </c>
      <c r="GR17" s="2">
        <v>7745</v>
      </c>
      <c r="GS17" s="2">
        <v>7873</v>
      </c>
      <c r="GT17" s="2">
        <v>3551</v>
      </c>
      <c r="GU17" s="2">
        <v>2458</v>
      </c>
      <c r="GV17" s="2">
        <v>4857</v>
      </c>
      <c r="GW17" s="2">
        <v>1422</v>
      </c>
      <c r="GX17" s="2">
        <v>8613</v>
      </c>
      <c r="GY17" s="2">
        <v>52381</v>
      </c>
      <c r="GZ17" s="2">
        <v>6002</v>
      </c>
      <c r="HA17" s="2">
        <v>7845</v>
      </c>
      <c r="HB17" s="2">
        <v>12014</v>
      </c>
      <c r="HC17" s="2">
        <v>2868</v>
      </c>
      <c r="HD17" s="2">
        <v>6971</v>
      </c>
      <c r="HE17" s="2">
        <v>10189</v>
      </c>
      <c r="HF17" s="2">
        <v>4885</v>
      </c>
      <c r="HG17" s="2">
        <v>1607</v>
      </c>
      <c r="HH17" s="2">
        <v>149267</v>
      </c>
      <c r="HI17" s="2">
        <v>4476</v>
      </c>
      <c r="HJ17" s="2">
        <v>5327</v>
      </c>
      <c r="HK17" s="2">
        <v>2214</v>
      </c>
      <c r="HL17" s="2">
        <v>14502</v>
      </c>
      <c r="HM17" s="2">
        <v>20744</v>
      </c>
      <c r="HN17" s="2">
        <v>5960</v>
      </c>
      <c r="HO17" s="2">
        <v>12888</v>
      </c>
      <c r="HP17" s="2">
        <v>5480</v>
      </c>
      <c r="HQ17" s="2">
        <v>5238</v>
      </c>
      <c r="HR17" s="2">
        <v>48188</v>
      </c>
      <c r="HS17" s="2">
        <v>8581</v>
      </c>
      <c r="HT17" s="2">
        <v>9079</v>
      </c>
      <c r="HU17" s="2">
        <v>6589</v>
      </c>
    </row>
    <row r="18" spans="1:229" ht="18" customHeight="1">
      <c r="A18" s="2" t="s">
        <v>480</v>
      </c>
      <c r="B18" s="2" t="s">
        <v>481</v>
      </c>
      <c r="C18" s="2" t="s">
        <v>636</v>
      </c>
      <c r="D18" s="9">
        <v>3.13</v>
      </c>
      <c r="E18" s="2">
        <v>990869</v>
      </c>
      <c r="F18" s="2">
        <v>86628</v>
      </c>
      <c r="G18" s="2">
        <v>25355</v>
      </c>
      <c r="H18" s="2">
        <v>10760</v>
      </c>
      <c r="I18" s="2">
        <v>21955</v>
      </c>
      <c r="J18" s="2">
        <v>2809</v>
      </c>
      <c r="K18" s="2">
        <v>3174</v>
      </c>
      <c r="L18" s="2">
        <v>1627</v>
      </c>
      <c r="M18" s="2">
        <v>5014</v>
      </c>
      <c r="N18" s="2">
        <v>7212</v>
      </c>
      <c r="O18" s="2">
        <v>2562</v>
      </c>
      <c r="P18" s="2">
        <v>626</v>
      </c>
      <c r="Q18" s="2">
        <v>566</v>
      </c>
      <c r="R18" s="2">
        <v>1822</v>
      </c>
      <c r="S18" s="2">
        <v>3148</v>
      </c>
      <c r="T18" s="2">
        <v>75021</v>
      </c>
      <c r="U18" s="2">
        <v>3639</v>
      </c>
      <c r="V18" s="2">
        <v>705</v>
      </c>
      <c r="W18" s="2">
        <v>341</v>
      </c>
      <c r="X18" s="2">
        <v>1096</v>
      </c>
      <c r="Y18" s="2">
        <v>1404</v>
      </c>
      <c r="Z18" s="2">
        <v>6398</v>
      </c>
      <c r="AA18" s="2">
        <v>610</v>
      </c>
      <c r="AB18" s="2">
        <v>485</v>
      </c>
      <c r="AC18" s="2">
        <v>585</v>
      </c>
      <c r="AD18" s="2">
        <v>2534</v>
      </c>
      <c r="AE18" s="2">
        <v>2126</v>
      </c>
      <c r="AF18" s="2">
        <v>1095</v>
      </c>
      <c r="AG18" s="2">
        <v>2751</v>
      </c>
      <c r="AH18" s="2">
        <v>1352</v>
      </c>
      <c r="AI18" s="2">
        <v>5472</v>
      </c>
      <c r="AJ18" s="2">
        <v>4015</v>
      </c>
      <c r="AK18" s="2">
        <v>694</v>
      </c>
      <c r="AL18" s="2">
        <v>358</v>
      </c>
      <c r="AM18" s="2">
        <v>663</v>
      </c>
      <c r="AN18" s="2">
        <v>1252</v>
      </c>
      <c r="AO18" s="2">
        <v>646</v>
      </c>
      <c r="AP18" s="2">
        <v>4930</v>
      </c>
      <c r="AQ18" s="2">
        <v>2766</v>
      </c>
      <c r="AR18" s="2">
        <v>963</v>
      </c>
      <c r="AS18" s="2">
        <v>371</v>
      </c>
      <c r="AT18" s="2">
        <v>7223</v>
      </c>
      <c r="AU18" s="2">
        <v>1725</v>
      </c>
      <c r="AV18" s="2">
        <v>1473</v>
      </c>
      <c r="AW18" s="2">
        <v>2950</v>
      </c>
      <c r="AX18" s="2">
        <v>1346</v>
      </c>
      <c r="AY18" s="2">
        <v>586</v>
      </c>
      <c r="AZ18" s="2">
        <v>4491</v>
      </c>
      <c r="BA18" s="2">
        <v>578</v>
      </c>
      <c r="BB18" s="2">
        <v>3963</v>
      </c>
      <c r="BC18" s="2">
        <v>3437</v>
      </c>
      <c r="BD18" s="2">
        <v>86221</v>
      </c>
      <c r="BE18" s="2">
        <v>11607</v>
      </c>
      <c r="BF18" s="2">
        <v>36309</v>
      </c>
      <c r="BG18" s="2">
        <v>14585</v>
      </c>
      <c r="BH18" s="2">
        <v>1485</v>
      </c>
      <c r="BI18" s="2">
        <v>2410</v>
      </c>
      <c r="BJ18" s="2">
        <v>5024</v>
      </c>
      <c r="BK18" s="2">
        <v>8220</v>
      </c>
      <c r="BL18" s="2">
        <v>3096</v>
      </c>
      <c r="BM18" s="2">
        <v>3485</v>
      </c>
      <c r="BN18" s="2">
        <v>50547</v>
      </c>
      <c r="BO18" s="2">
        <v>15470</v>
      </c>
      <c r="BP18" s="2">
        <v>651</v>
      </c>
      <c r="BQ18" s="2">
        <v>14860</v>
      </c>
      <c r="BR18" s="2">
        <v>1230</v>
      </c>
      <c r="BS18" s="2">
        <v>7367</v>
      </c>
      <c r="BT18" s="2">
        <v>525</v>
      </c>
      <c r="BU18" s="2">
        <v>10445</v>
      </c>
      <c r="BV18" s="2">
        <v>126203</v>
      </c>
      <c r="BW18" s="2">
        <v>3291</v>
      </c>
      <c r="BX18" s="2">
        <v>2398</v>
      </c>
      <c r="BY18" s="2">
        <v>1288</v>
      </c>
      <c r="BZ18" s="2">
        <v>3379</v>
      </c>
      <c r="CA18" s="2">
        <v>2500</v>
      </c>
      <c r="CB18" s="2">
        <v>2999</v>
      </c>
      <c r="CC18" s="2">
        <v>1237</v>
      </c>
      <c r="CD18" s="2">
        <v>7899</v>
      </c>
      <c r="CE18" s="2">
        <v>1204</v>
      </c>
      <c r="CF18" s="2">
        <v>3608</v>
      </c>
      <c r="CG18" s="2">
        <v>1433</v>
      </c>
      <c r="CH18" s="2">
        <v>1841</v>
      </c>
      <c r="CI18" s="2">
        <v>3030</v>
      </c>
      <c r="CJ18" s="2">
        <v>1180</v>
      </c>
      <c r="CK18" s="2">
        <v>3965</v>
      </c>
      <c r="CL18" s="2">
        <v>1568</v>
      </c>
      <c r="CM18" s="2">
        <v>983</v>
      </c>
      <c r="CN18" s="2">
        <v>3606</v>
      </c>
      <c r="CO18" s="2">
        <v>4824</v>
      </c>
      <c r="CP18" s="2">
        <v>1680</v>
      </c>
      <c r="CQ18" s="2">
        <v>3881</v>
      </c>
      <c r="CR18" s="2">
        <v>2520</v>
      </c>
      <c r="CS18" s="2">
        <v>10149</v>
      </c>
      <c r="CT18" s="2">
        <v>2450</v>
      </c>
      <c r="CU18" s="2">
        <v>2068</v>
      </c>
      <c r="CV18" s="2">
        <v>2055</v>
      </c>
      <c r="CW18" s="2">
        <v>1720</v>
      </c>
      <c r="CX18" s="2">
        <v>3494</v>
      </c>
      <c r="CY18" s="2">
        <v>5327</v>
      </c>
      <c r="CZ18" s="2">
        <v>527</v>
      </c>
      <c r="DA18" s="2">
        <v>626</v>
      </c>
      <c r="DB18" s="2">
        <v>3021</v>
      </c>
      <c r="DC18" s="2">
        <v>1575</v>
      </c>
      <c r="DD18" s="2">
        <v>783</v>
      </c>
      <c r="DE18" s="2">
        <v>3023</v>
      </c>
      <c r="DF18" s="2">
        <v>4921</v>
      </c>
      <c r="DG18" s="2">
        <v>3581</v>
      </c>
      <c r="DH18" s="2">
        <v>5039</v>
      </c>
      <c r="DI18" s="2">
        <v>773</v>
      </c>
      <c r="DJ18" s="2">
        <v>1970</v>
      </c>
      <c r="DK18" s="2">
        <v>939</v>
      </c>
      <c r="DL18" s="2">
        <v>1165</v>
      </c>
      <c r="DM18" s="2">
        <v>498</v>
      </c>
      <c r="DN18" s="2">
        <v>5808</v>
      </c>
      <c r="DO18" s="2">
        <v>1470</v>
      </c>
      <c r="DP18" s="2">
        <v>283</v>
      </c>
      <c r="DQ18" s="2">
        <v>2624</v>
      </c>
      <c r="DR18" s="2">
        <v>42360</v>
      </c>
      <c r="DS18" s="2">
        <v>5459</v>
      </c>
      <c r="DT18" s="2">
        <v>5047</v>
      </c>
      <c r="DU18" s="2">
        <v>664</v>
      </c>
      <c r="DV18" s="2">
        <v>1915</v>
      </c>
      <c r="DW18" s="2">
        <v>3289</v>
      </c>
      <c r="DX18" s="2">
        <v>2774</v>
      </c>
      <c r="DY18" s="2">
        <v>736</v>
      </c>
      <c r="DZ18" s="2">
        <v>1253</v>
      </c>
      <c r="EA18" s="2">
        <v>1960</v>
      </c>
      <c r="EB18" s="2">
        <v>925</v>
      </c>
      <c r="EC18" s="2">
        <v>3993</v>
      </c>
      <c r="ED18" s="2">
        <v>5430</v>
      </c>
      <c r="EE18" s="2">
        <v>2405</v>
      </c>
      <c r="EF18" s="2">
        <v>3423</v>
      </c>
      <c r="EG18" s="2">
        <v>3088</v>
      </c>
      <c r="EH18" s="2">
        <v>49556</v>
      </c>
      <c r="EI18" s="2">
        <v>4617</v>
      </c>
      <c r="EJ18" s="2">
        <v>632</v>
      </c>
      <c r="EK18" s="2">
        <v>572</v>
      </c>
      <c r="EL18" s="2">
        <v>1754</v>
      </c>
      <c r="EM18" s="2">
        <v>2908</v>
      </c>
      <c r="EN18" s="2">
        <v>1137</v>
      </c>
      <c r="EO18" s="2">
        <v>696</v>
      </c>
      <c r="EP18" s="2">
        <v>712</v>
      </c>
      <c r="EQ18" s="2">
        <v>809</v>
      </c>
      <c r="ER18" s="2">
        <v>1612</v>
      </c>
      <c r="ES18" s="2">
        <v>2128</v>
      </c>
      <c r="ET18" s="2">
        <v>1217</v>
      </c>
      <c r="EU18" s="2">
        <v>1727</v>
      </c>
      <c r="EV18" s="2">
        <v>4159</v>
      </c>
      <c r="EW18" s="2">
        <v>2927</v>
      </c>
      <c r="EX18" s="2">
        <v>1970</v>
      </c>
      <c r="EY18" s="2">
        <v>5500</v>
      </c>
      <c r="EZ18" s="2">
        <v>14479</v>
      </c>
      <c r="FA18" s="2">
        <v>90363</v>
      </c>
      <c r="FB18" s="2">
        <v>490</v>
      </c>
      <c r="FC18" s="2">
        <v>864</v>
      </c>
      <c r="FD18" s="2">
        <v>8653</v>
      </c>
      <c r="FE18" s="2">
        <v>591</v>
      </c>
      <c r="FF18" s="2">
        <v>7705</v>
      </c>
      <c r="FG18" s="2">
        <v>2149</v>
      </c>
      <c r="FH18" s="2">
        <v>1800</v>
      </c>
      <c r="FI18" s="2">
        <v>9098</v>
      </c>
      <c r="FJ18" s="2">
        <v>6227</v>
      </c>
      <c r="FK18" s="2">
        <v>4445</v>
      </c>
      <c r="FL18" s="2">
        <v>6255</v>
      </c>
      <c r="FM18" s="2">
        <v>2046</v>
      </c>
      <c r="FN18" s="2">
        <v>7058</v>
      </c>
      <c r="FO18" s="2">
        <v>2189</v>
      </c>
      <c r="FP18" s="2">
        <v>10786</v>
      </c>
      <c r="FQ18" s="2">
        <v>20008</v>
      </c>
      <c r="FR18" s="2">
        <v>142342</v>
      </c>
      <c r="FS18" s="2">
        <v>12985</v>
      </c>
      <c r="FT18" s="2">
        <v>14163</v>
      </c>
      <c r="FU18" s="2">
        <v>5025</v>
      </c>
      <c r="FV18" s="2">
        <v>6602</v>
      </c>
      <c r="FW18" s="2">
        <v>16534</v>
      </c>
      <c r="FX18" s="2">
        <v>1429</v>
      </c>
      <c r="FY18" s="2">
        <v>6995</v>
      </c>
      <c r="FZ18" s="2">
        <v>2225</v>
      </c>
      <c r="GA18" s="2">
        <v>2402</v>
      </c>
      <c r="GB18" s="2">
        <v>14940</v>
      </c>
      <c r="GC18" s="2">
        <v>1010</v>
      </c>
      <c r="GD18" s="2">
        <v>1893</v>
      </c>
      <c r="GE18" s="2">
        <v>2549</v>
      </c>
      <c r="GF18" s="2">
        <v>1550</v>
      </c>
      <c r="GG18" s="2">
        <v>13414</v>
      </c>
      <c r="GH18" s="2">
        <v>5616</v>
      </c>
      <c r="GI18" s="2">
        <v>33009</v>
      </c>
      <c r="GJ18" s="2">
        <v>61466</v>
      </c>
      <c r="GK18" s="2">
        <v>3050</v>
      </c>
      <c r="GL18" s="2">
        <v>881</v>
      </c>
      <c r="GM18" s="2">
        <v>1921</v>
      </c>
      <c r="GN18" s="2">
        <v>8474</v>
      </c>
      <c r="GO18" s="2">
        <v>7572</v>
      </c>
      <c r="GP18" s="2">
        <v>4591</v>
      </c>
      <c r="GQ18" s="2">
        <v>409</v>
      </c>
      <c r="GR18" s="2">
        <v>6669</v>
      </c>
      <c r="GS18" s="2">
        <v>8146</v>
      </c>
      <c r="GT18" s="2">
        <v>5314</v>
      </c>
      <c r="GU18" s="2">
        <v>2484</v>
      </c>
      <c r="GV18" s="2">
        <v>3099</v>
      </c>
      <c r="GW18" s="2">
        <v>1730</v>
      </c>
      <c r="GX18" s="2">
        <v>7126</v>
      </c>
      <c r="GY18" s="2">
        <v>55274</v>
      </c>
      <c r="GZ18" s="2">
        <v>8794</v>
      </c>
      <c r="HA18" s="2">
        <v>5665</v>
      </c>
      <c r="HB18" s="2">
        <v>12736</v>
      </c>
      <c r="HC18" s="2">
        <v>2762</v>
      </c>
      <c r="HD18" s="2">
        <v>4393</v>
      </c>
      <c r="HE18" s="2">
        <v>12864</v>
      </c>
      <c r="HF18" s="2">
        <v>6510</v>
      </c>
      <c r="HG18" s="2">
        <v>1551</v>
      </c>
      <c r="HH18" s="2">
        <v>124886</v>
      </c>
      <c r="HI18" s="2">
        <v>5564</v>
      </c>
      <c r="HJ18" s="2">
        <v>12562</v>
      </c>
      <c r="HK18" s="2">
        <v>3092</v>
      </c>
      <c r="HL18" s="2">
        <v>13569</v>
      </c>
      <c r="HM18" s="2">
        <v>16037</v>
      </c>
      <c r="HN18" s="2">
        <v>2850</v>
      </c>
      <c r="HO18" s="2">
        <v>6557</v>
      </c>
      <c r="HP18" s="2">
        <v>4966</v>
      </c>
      <c r="HQ18" s="2">
        <v>5089</v>
      </c>
      <c r="HR18" s="2">
        <v>28461</v>
      </c>
      <c r="HS18" s="2">
        <v>5249</v>
      </c>
      <c r="HT18" s="2">
        <v>7846</v>
      </c>
      <c r="HU18" s="2">
        <v>13044</v>
      </c>
    </row>
    <row r="19" spans="1:229" ht="18" customHeight="1">
      <c r="A19" s="2" t="s">
        <v>483</v>
      </c>
      <c r="B19" s="2" t="s">
        <v>484</v>
      </c>
      <c r="C19" s="2" t="s">
        <v>637</v>
      </c>
      <c r="D19" s="9">
        <v>3.06</v>
      </c>
      <c r="E19" s="2">
        <v>1031549</v>
      </c>
      <c r="F19" s="2">
        <v>86991</v>
      </c>
      <c r="G19" s="2">
        <v>26113</v>
      </c>
      <c r="H19" s="2">
        <v>10814</v>
      </c>
      <c r="I19" s="2">
        <v>21980</v>
      </c>
      <c r="J19" s="2">
        <v>3472</v>
      </c>
      <c r="K19" s="2">
        <v>3105</v>
      </c>
      <c r="L19" s="2">
        <v>1253</v>
      </c>
      <c r="M19" s="2">
        <v>5019</v>
      </c>
      <c r="N19" s="2">
        <v>5918</v>
      </c>
      <c r="O19" s="2">
        <v>2279</v>
      </c>
      <c r="P19" s="2">
        <v>559</v>
      </c>
      <c r="Q19" s="2">
        <v>669</v>
      </c>
      <c r="R19" s="2">
        <v>2835</v>
      </c>
      <c r="S19" s="2">
        <v>2975</v>
      </c>
      <c r="T19" s="2">
        <v>88471</v>
      </c>
      <c r="U19" s="2">
        <v>4795</v>
      </c>
      <c r="V19" s="2">
        <v>1555</v>
      </c>
      <c r="W19" s="2">
        <v>426</v>
      </c>
      <c r="X19" s="2">
        <v>1120</v>
      </c>
      <c r="Y19" s="2">
        <v>840</v>
      </c>
      <c r="Z19" s="2">
        <v>6184</v>
      </c>
      <c r="AA19" s="2">
        <v>1076</v>
      </c>
      <c r="AB19" s="2">
        <v>324</v>
      </c>
      <c r="AC19" s="2">
        <v>870</v>
      </c>
      <c r="AD19" s="2">
        <v>6763</v>
      </c>
      <c r="AE19" s="2">
        <v>3076</v>
      </c>
      <c r="AF19" s="2">
        <v>1000</v>
      </c>
      <c r="AG19" s="2">
        <v>3533</v>
      </c>
      <c r="AH19" s="2">
        <v>1454</v>
      </c>
      <c r="AI19" s="2">
        <v>8453</v>
      </c>
      <c r="AJ19" s="2">
        <v>5672</v>
      </c>
      <c r="AK19" s="2">
        <v>458</v>
      </c>
      <c r="AL19" s="2">
        <v>441</v>
      </c>
      <c r="AM19" s="2">
        <v>621</v>
      </c>
      <c r="AN19" s="2">
        <v>1080</v>
      </c>
      <c r="AO19" s="2">
        <v>610</v>
      </c>
      <c r="AP19" s="2">
        <v>3177</v>
      </c>
      <c r="AQ19" s="2">
        <v>2351</v>
      </c>
      <c r="AR19" s="2">
        <v>1230</v>
      </c>
      <c r="AS19" s="2">
        <v>412</v>
      </c>
      <c r="AT19" s="2">
        <v>6937</v>
      </c>
      <c r="AU19" s="2">
        <v>2033</v>
      </c>
      <c r="AV19" s="2">
        <v>1470</v>
      </c>
      <c r="AW19" s="2">
        <v>4609</v>
      </c>
      <c r="AX19" s="2">
        <v>1465</v>
      </c>
      <c r="AY19" s="2">
        <v>559</v>
      </c>
      <c r="AZ19" s="2">
        <v>7277</v>
      </c>
      <c r="BA19" s="2">
        <v>868</v>
      </c>
      <c r="BB19" s="2">
        <v>2451</v>
      </c>
      <c r="BC19" s="2">
        <v>3281</v>
      </c>
      <c r="BD19" s="2">
        <v>91485</v>
      </c>
      <c r="BE19" s="2">
        <v>18938</v>
      </c>
      <c r="BF19" s="2">
        <v>31982</v>
      </c>
      <c r="BG19" s="2">
        <v>14520</v>
      </c>
      <c r="BH19" s="2">
        <v>3824</v>
      </c>
      <c r="BI19" s="2">
        <v>2178</v>
      </c>
      <c r="BJ19" s="2">
        <v>5481</v>
      </c>
      <c r="BK19" s="2">
        <v>8608</v>
      </c>
      <c r="BL19" s="2">
        <v>2912</v>
      </c>
      <c r="BM19" s="2">
        <v>3042</v>
      </c>
      <c r="BN19" s="2">
        <v>48018</v>
      </c>
      <c r="BO19" s="2">
        <v>15420</v>
      </c>
      <c r="BP19" s="2">
        <v>352</v>
      </c>
      <c r="BQ19" s="2">
        <v>14652</v>
      </c>
      <c r="BR19" s="2">
        <v>1303</v>
      </c>
      <c r="BS19" s="2">
        <v>6716</v>
      </c>
      <c r="BT19" s="2">
        <v>687</v>
      </c>
      <c r="BU19" s="2">
        <v>8888</v>
      </c>
      <c r="BV19" s="2">
        <v>119643</v>
      </c>
      <c r="BW19" s="2">
        <v>3178</v>
      </c>
      <c r="BX19" s="2">
        <v>2486</v>
      </c>
      <c r="BY19" s="2">
        <v>1408</v>
      </c>
      <c r="BZ19" s="2">
        <v>3089</v>
      </c>
      <c r="CA19" s="2">
        <v>2473</v>
      </c>
      <c r="CB19" s="2">
        <v>2983</v>
      </c>
      <c r="CC19" s="2">
        <v>1133</v>
      </c>
      <c r="CD19" s="2">
        <v>7414</v>
      </c>
      <c r="CE19" s="2">
        <v>1199</v>
      </c>
      <c r="CF19" s="2">
        <v>3568</v>
      </c>
      <c r="CG19" s="2">
        <v>1147</v>
      </c>
      <c r="CH19" s="2">
        <v>1677</v>
      </c>
      <c r="CI19" s="2">
        <v>2682</v>
      </c>
      <c r="CJ19" s="2">
        <v>981</v>
      </c>
      <c r="CK19" s="2">
        <v>3824</v>
      </c>
      <c r="CL19" s="2">
        <v>1128</v>
      </c>
      <c r="CM19" s="2">
        <v>864</v>
      </c>
      <c r="CN19" s="2">
        <v>3673</v>
      </c>
      <c r="CO19" s="2">
        <v>1477</v>
      </c>
      <c r="CP19" s="2">
        <v>1843</v>
      </c>
      <c r="CQ19" s="2">
        <v>3462</v>
      </c>
      <c r="CR19" s="2">
        <v>2371</v>
      </c>
      <c r="CS19" s="2">
        <v>9212</v>
      </c>
      <c r="CT19" s="2">
        <v>2246</v>
      </c>
      <c r="CU19" s="2">
        <v>2388</v>
      </c>
      <c r="CV19" s="2">
        <v>1893</v>
      </c>
      <c r="CW19" s="2">
        <v>1677</v>
      </c>
      <c r="CX19" s="2">
        <v>3463</v>
      </c>
      <c r="CY19" s="2">
        <v>3196</v>
      </c>
      <c r="CZ19" s="2">
        <v>523</v>
      </c>
      <c r="DA19" s="2">
        <v>334</v>
      </c>
      <c r="DB19" s="2">
        <v>3105</v>
      </c>
      <c r="DC19" s="2">
        <v>1438</v>
      </c>
      <c r="DD19" s="2">
        <v>1663</v>
      </c>
      <c r="DE19" s="2">
        <v>2960</v>
      </c>
      <c r="DF19" s="2">
        <v>5469</v>
      </c>
      <c r="DG19" s="2">
        <v>4504</v>
      </c>
      <c r="DH19" s="2">
        <v>5797</v>
      </c>
      <c r="DI19" s="2">
        <v>856</v>
      </c>
      <c r="DJ19" s="2">
        <v>1604</v>
      </c>
      <c r="DK19" s="2">
        <v>1350</v>
      </c>
      <c r="DL19" s="2">
        <v>1340</v>
      </c>
      <c r="DM19" s="2">
        <v>660</v>
      </c>
      <c r="DN19" s="2">
        <v>5276</v>
      </c>
      <c r="DO19" s="2">
        <v>1729</v>
      </c>
      <c r="DP19" s="2">
        <v>334</v>
      </c>
      <c r="DQ19" s="2">
        <v>2566</v>
      </c>
      <c r="DR19" s="2">
        <v>44898</v>
      </c>
      <c r="DS19" s="2">
        <v>5609</v>
      </c>
      <c r="DT19" s="2">
        <v>4509</v>
      </c>
      <c r="DU19" s="2">
        <v>1252</v>
      </c>
      <c r="DV19" s="2">
        <v>2456</v>
      </c>
      <c r="DW19" s="2">
        <v>3881</v>
      </c>
      <c r="DX19" s="2">
        <v>3252</v>
      </c>
      <c r="DY19" s="2">
        <v>598</v>
      </c>
      <c r="DZ19" s="2">
        <v>747</v>
      </c>
      <c r="EA19" s="2">
        <v>1571</v>
      </c>
      <c r="EB19" s="2">
        <v>953</v>
      </c>
      <c r="EC19" s="2">
        <v>3243</v>
      </c>
      <c r="ED19" s="2">
        <v>5493</v>
      </c>
      <c r="EE19" s="2">
        <v>2471</v>
      </c>
      <c r="EF19" s="2">
        <v>4613</v>
      </c>
      <c r="EG19" s="2">
        <v>4252</v>
      </c>
      <c r="EH19" s="2">
        <v>46967</v>
      </c>
      <c r="EI19" s="2">
        <v>4481</v>
      </c>
      <c r="EJ19" s="2">
        <v>639</v>
      </c>
      <c r="EK19" s="2">
        <v>425</v>
      </c>
      <c r="EL19" s="2">
        <v>1776</v>
      </c>
      <c r="EM19" s="2">
        <v>2466</v>
      </c>
      <c r="EN19" s="2">
        <v>962</v>
      </c>
      <c r="EO19" s="2">
        <v>781</v>
      </c>
      <c r="EP19" s="2">
        <v>700</v>
      </c>
      <c r="EQ19" s="2">
        <v>602</v>
      </c>
      <c r="ER19" s="2">
        <v>1451</v>
      </c>
      <c r="ES19" s="2">
        <v>1997</v>
      </c>
      <c r="ET19" s="2">
        <v>1313</v>
      </c>
      <c r="EU19" s="2">
        <v>1483</v>
      </c>
      <c r="EV19" s="2">
        <v>3771</v>
      </c>
      <c r="EW19" s="2">
        <v>2583</v>
      </c>
      <c r="EX19" s="2">
        <v>2408</v>
      </c>
      <c r="EY19" s="2">
        <v>5457</v>
      </c>
      <c r="EZ19" s="2">
        <v>13672</v>
      </c>
      <c r="FA19" s="2">
        <v>95398</v>
      </c>
      <c r="FB19" s="2">
        <v>782</v>
      </c>
      <c r="FC19" s="2">
        <v>776</v>
      </c>
      <c r="FD19" s="2">
        <v>10621</v>
      </c>
      <c r="FE19" s="2">
        <v>734</v>
      </c>
      <c r="FF19" s="2">
        <v>8958</v>
      </c>
      <c r="FG19" s="2">
        <v>2450</v>
      </c>
      <c r="FH19" s="2">
        <v>1881</v>
      </c>
      <c r="FI19" s="2">
        <v>10514</v>
      </c>
      <c r="FJ19" s="2">
        <v>6547</v>
      </c>
      <c r="FK19" s="2">
        <v>4571</v>
      </c>
      <c r="FL19" s="2">
        <v>5867</v>
      </c>
      <c r="FM19" s="2">
        <v>2184</v>
      </c>
      <c r="FN19" s="2">
        <v>7454</v>
      </c>
      <c r="FO19" s="2">
        <v>2381</v>
      </c>
      <c r="FP19" s="2">
        <v>11012</v>
      </c>
      <c r="FQ19" s="2">
        <v>18666</v>
      </c>
      <c r="FR19" s="2">
        <v>161508</v>
      </c>
      <c r="FS19" s="2">
        <v>12802</v>
      </c>
      <c r="FT19" s="2">
        <v>16761</v>
      </c>
      <c r="FU19" s="2">
        <v>4244</v>
      </c>
      <c r="FV19" s="2">
        <v>6788</v>
      </c>
      <c r="FW19" s="2">
        <v>16999</v>
      </c>
      <c r="FX19" s="2">
        <v>2478</v>
      </c>
      <c r="FY19" s="2">
        <v>7009</v>
      </c>
      <c r="FZ19" s="2">
        <v>2828</v>
      </c>
      <c r="GA19" s="2">
        <v>3360</v>
      </c>
      <c r="GB19" s="2">
        <v>15759</v>
      </c>
      <c r="GC19" s="2">
        <v>915</v>
      </c>
      <c r="GD19" s="2">
        <v>1984</v>
      </c>
      <c r="GE19" s="2">
        <v>2747</v>
      </c>
      <c r="GF19" s="2">
        <v>1257</v>
      </c>
      <c r="GG19" s="2">
        <v>14658</v>
      </c>
      <c r="GH19" s="2">
        <v>11117</v>
      </c>
      <c r="GI19" s="2">
        <v>39802</v>
      </c>
      <c r="GJ19" s="2">
        <v>64720</v>
      </c>
      <c r="GK19" s="2">
        <v>2741</v>
      </c>
      <c r="GL19" s="2">
        <v>619</v>
      </c>
      <c r="GM19" s="2">
        <v>1773</v>
      </c>
      <c r="GN19" s="2">
        <v>9200</v>
      </c>
      <c r="GO19" s="2">
        <v>7665</v>
      </c>
      <c r="GP19" s="2">
        <v>6386</v>
      </c>
      <c r="GQ19" s="2">
        <v>378</v>
      </c>
      <c r="GR19" s="2">
        <v>8738</v>
      </c>
      <c r="GS19" s="2">
        <v>7386</v>
      </c>
      <c r="GT19" s="2">
        <v>4165</v>
      </c>
      <c r="GU19" s="2">
        <v>2725</v>
      </c>
      <c r="GV19" s="2">
        <v>2417</v>
      </c>
      <c r="GW19" s="2">
        <v>1806</v>
      </c>
      <c r="GX19" s="2">
        <v>8723</v>
      </c>
      <c r="GY19" s="2">
        <v>52862</v>
      </c>
      <c r="GZ19" s="2">
        <v>8130</v>
      </c>
      <c r="HA19" s="2">
        <v>6068</v>
      </c>
      <c r="HB19" s="2">
        <v>12894</v>
      </c>
      <c r="HC19" s="2">
        <v>2666</v>
      </c>
      <c r="HD19" s="2">
        <v>4138</v>
      </c>
      <c r="HE19" s="2">
        <v>12088</v>
      </c>
      <c r="HF19" s="2">
        <v>5639</v>
      </c>
      <c r="HG19" s="2">
        <v>1238</v>
      </c>
      <c r="HH19" s="2">
        <v>130587</v>
      </c>
      <c r="HI19" s="2">
        <v>5866</v>
      </c>
      <c r="HJ19" s="2">
        <v>7218</v>
      </c>
      <c r="HK19" s="2">
        <v>1745</v>
      </c>
      <c r="HL19" s="2">
        <v>15483</v>
      </c>
      <c r="HM19" s="2">
        <v>23105</v>
      </c>
      <c r="HN19" s="2">
        <v>4132</v>
      </c>
      <c r="HO19" s="2">
        <v>10159</v>
      </c>
      <c r="HP19" s="2">
        <v>6222</v>
      </c>
      <c r="HQ19" s="2">
        <v>4799</v>
      </c>
      <c r="HR19" s="2">
        <v>27955</v>
      </c>
      <c r="HS19" s="2">
        <v>5095</v>
      </c>
      <c r="HT19" s="2">
        <v>7621</v>
      </c>
      <c r="HU19" s="2">
        <v>11188</v>
      </c>
    </row>
    <row r="20" spans="1:229" ht="18" customHeight="1">
      <c r="A20" s="2" t="s">
        <v>486</v>
      </c>
      <c r="B20" s="2" t="s">
        <v>487</v>
      </c>
      <c r="C20" s="2" t="s">
        <v>638</v>
      </c>
      <c r="D20" s="9">
        <v>3.19</v>
      </c>
      <c r="E20" s="2">
        <v>1037925</v>
      </c>
      <c r="F20" s="2">
        <v>87677</v>
      </c>
      <c r="G20" s="2">
        <v>26087</v>
      </c>
      <c r="H20" s="2">
        <v>11708</v>
      </c>
      <c r="I20" s="2">
        <v>22226</v>
      </c>
      <c r="J20" s="2">
        <v>3633</v>
      </c>
      <c r="K20" s="2">
        <v>2260</v>
      </c>
      <c r="L20" s="2">
        <v>1466</v>
      </c>
      <c r="M20" s="2">
        <v>5050</v>
      </c>
      <c r="N20" s="2">
        <v>5235</v>
      </c>
      <c r="O20" s="2">
        <v>2081</v>
      </c>
      <c r="P20" s="2">
        <v>741</v>
      </c>
      <c r="Q20" s="2">
        <v>714</v>
      </c>
      <c r="R20" s="2">
        <v>2960</v>
      </c>
      <c r="S20" s="2">
        <v>3516</v>
      </c>
      <c r="T20" s="2">
        <v>76898</v>
      </c>
      <c r="U20" s="2">
        <v>3192</v>
      </c>
      <c r="V20" s="2">
        <v>1489</v>
      </c>
      <c r="W20" s="2">
        <v>885</v>
      </c>
      <c r="X20" s="2">
        <v>933</v>
      </c>
      <c r="Y20" s="2">
        <v>1576</v>
      </c>
      <c r="Z20" s="2">
        <v>4950</v>
      </c>
      <c r="AA20" s="2">
        <v>1170</v>
      </c>
      <c r="AB20" s="2">
        <v>365</v>
      </c>
      <c r="AC20" s="2">
        <v>868</v>
      </c>
      <c r="AD20" s="2">
        <v>5497</v>
      </c>
      <c r="AE20" s="2">
        <v>2261</v>
      </c>
      <c r="AF20" s="2">
        <v>1076</v>
      </c>
      <c r="AG20" s="2">
        <v>3388</v>
      </c>
      <c r="AH20" s="2">
        <v>3152</v>
      </c>
      <c r="AI20" s="2">
        <v>8338</v>
      </c>
      <c r="AJ20" s="2">
        <v>4129</v>
      </c>
      <c r="AK20" s="2">
        <v>541</v>
      </c>
      <c r="AL20" s="2">
        <v>317</v>
      </c>
      <c r="AM20" s="2">
        <v>830</v>
      </c>
      <c r="AN20" s="2">
        <v>860</v>
      </c>
      <c r="AO20" s="2">
        <v>430</v>
      </c>
      <c r="AP20" s="2">
        <v>2244</v>
      </c>
      <c r="AQ20" s="2">
        <v>1809</v>
      </c>
      <c r="AR20" s="2">
        <v>1202</v>
      </c>
      <c r="AS20" s="2">
        <v>340</v>
      </c>
      <c r="AT20" s="2">
        <v>5557</v>
      </c>
      <c r="AU20" s="2">
        <v>1730</v>
      </c>
      <c r="AV20" s="2">
        <v>1565</v>
      </c>
      <c r="AW20" s="2">
        <v>3432</v>
      </c>
      <c r="AX20" s="2">
        <v>1323</v>
      </c>
      <c r="AY20" s="2">
        <v>525</v>
      </c>
      <c r="AZ20" s="2">
        <v>4344</v>
      </c>
      <c r="BA20" s="2">
        <v>1130</v>
      </c>
      <c r="BB20" s="2">
        <v>2498</v>
      </c>
      <c r="BC20" s="2">
        <v>2947</v>
      </c>
      <c r="BD20" s="2">
        <v>103972</v>
      </c>
      <c r="BE20" s="2">
        <v>24452</v>
      </c>
      <c r="BF20" s="2">
        <v>34903</v>
      </c>
      <c r="BG20" s="2">
        <v>17641</v>
      </c>
      <c r="BH20" s="2">
        <v>4565</v>
      </c>
      <c r="BI20" s="2">
        <v>2941</v>
      </c>
      <c r="BJ20" s="2">
        <v>5049</v>
      </c>
      <c r="BK20" s="2">
        <v>8561</v>
      </c>
      <c r="BL20" s="2">
        <v>2700</v>
      </c>
      <c r="BM20" s="2">
        <v>3160</v>
      </c>
      <c r="BN20" s="2">
        <v>49298</v>
      </c>
      <c r="BO20" s="2">
        <v>16577</v>
      </c>
      <c r="BP20" s="2">
        <v>865</v>
      </c>
      <c r="BQ20" s="2">
        <v>11685</v>
      </c>
      <c r="BR20" s="2">
        <v>1487</v>
      </c>
      <c r="BS20" s="2">
        <v>7912</v>
      </c>
      <c r="BT20" s="2">
        <v>825</v>
      </c>
      <c r="BU20" s="2">
        <v>9948</v>
      </c>
      <c r="BV20" s="2">
        <v>111969</v>
      </c>
      <c r="BW20" s="2">
        <v>2714</v>
      </c>
      <c r="BX20" s="2">
        <v>2373</v>
      </c>
      <c r="BY20" s="2">
        <v>1267</v>
      </c>
      <c r="BZ20" s="2">
        <v>3350</v>
      </c>
      <c r="CA20" s="2">
        <v>2299</v>
      </c>
      <c r="CB20" s="2">
        <v>2573</v>
      </c>
      <c r="CC20" s="2">
        <v>1072</v>
      </c>
      <c r="CD20" s="2">
        <v>7112</v>
      </c>
      <c r="CE20" s="2">
        <v>1535</v>
      </c>
      <c r="CF20" s="2">
        <v>3223</v>
      </c>
      <c r="CG20" s="2">
        <v>637</v>
      </c>
      <c r="CH20" s="2">
        <v>1649</v>
      </c>
      <c r="CI20" s="2">
        <v>2714</v>
      </c>
      <c r="CJ20" s="2">
        <v>913</v>
      </c>
      <c r="CK20" s="2">
        <v>3783</v>
      </c>
      <c r="CL20" s="2">
        <v>1647</v>
      </c>
      <c r="CM20" s="2">
        <v>649</v>
      </c>
      <c r="CN20" s="2">
        <v>3354</v>
      </c>
      <c r="CO20" s="2">
        <v>1793</v>
      </c>
      <c r="CP20" s="2">
        <v>1820</v>
      </c>
      <c r="CQ20" s="2">
        <v>3582</v>
      </c>
      <c r="CR20" s="2">
        <v>2392</v>
      </c>
      <c r="CS20" s="2">
        <v>8691</v>
      </c>
      <c r="CT20" s="2">
        <v>2255</v>
      </c>
      <c r="CU20" s="2">
        <v>2100</v>
      </c>
      <c r="CV20" s="2">
        <v>1666</v>
      </c>
      <c r="CW20" s="2">
        <v>1404</v>
      </c>
      <c r="CX20" s="2">
        <v>3068</v>
      </c>
      <c r="CY20" s="2">
        <v>3288</v>
      </c>
      <c r="CZ20" s="2">
        <v>367</v>
      </c>
      <c r="DA20" s="2">
        <v>251</v>
      </c>
      <c r="DB20" s="2">
        <v>3168</v>
      </c>
      <c r="DC20" s="2">
        <v>1343</v>
      </c>
      <c r="DD20" s="2">
        <v>984</v>
      </c>
      <c r="DE20" s="2">
        <v>3427</v>
      </c>
      <c r="DF20" s="2">
        <v>4755</v>
      </c>
      <c r="DG20" s="2">
        <v>4107</v>
      </c>
      <c r="DH20" s="2">
        <v>4362</v>
      </c>
      <c r="DI20" s="2">
        <v>880</v>
      </c>
      <c r="DJ20" s="2">
        <v>1623</v>
      </c>
      <c r="DK20" s="2">
        <v>1081</v>
      </c>
      <c r="DL20" s="2">
        <v>1197</v>
      </c>
      <c r="DM20" s="2">
        <v>560</v>
      </c>
      <c r="DN20" s="2">
        <v>4948</v>
      </c>
      <c r="DO20" s="2">
        <v>1274</v>
      </c>
      <c r="DP20" s="2">
        <v>493</v>
      </c>
      <c r="DQ20" s="2">
        <v>2222</v>
      </c>
      <c r="DR20" s="2">
        <v>40422</v>
      </c>
      <c r="DS20" s="2">
        <v>4234</v>
      </c>
      <c r="DT20" s="2">
        <v>4681</v>
      </c>
      <c r="DU20" s="2">
        <v>884</v>
      </c>
      <c r="DV20" s="2">
        <v>2127</v>
      </c>
      <c r="DW20" s="2">
        <v>2329</v>
      </c>
      <c r="DX20" s="2">
        <v>3897</v>
      </c>
      <c r="DY20" s="2">
        <v>904</v>
      </c>
      <c r="DZ20" s="2">
        <v>906</v>
      </c>
      <c r="EA20" s="2">
        <v>1525</v>
      </c>
      <c r="EB20" s="2">
        <v>832</v>
      </c>
      <c r="EC20" s="2">
        <v>3078</v>
      </c>
      <c r="ED20" s="2">
        <v>4895</v>
      </c>
      <c r="EE20" s="2">
        <v>2218</v>
      </c>
      <c r="EF20" s="2">
        <v>4273</v>
      </c>
      <c r="EG20" s="2">
        <v>3639</v>
      </c>
      <c r="EH20" s="2">
        <v>48489</v>
      </c>
      <c r="EI20" s="2">
        <v>4640</v>
      </c>
      <c r="EJ20" s="2">
        <v>615</v>
      </c>
      <c r="EK20" s="2">
        <v>433</v>
      </c>
      <c r="EL20" s="2">
        <v>1757</v>
      </c>
      <c r="EM20" s="2">
        <v>2032</v>
      </c>
      <c r="EN20" s="2">
        <v>1028</v>
      </c>
      <c r="EO20" s="2">
        <v>702</v>
      </c>
      <c r="EP20" s="2">
        <v>598</v>
      </c>
      <c r="EQ20" s="2">
        <v>692</v>
      </c>
      <c r="ER20" s="2">
        <v>1445</v>
      </c>
      <c r="ES20" s="2">
        <v>2242</v>
      </c>
      <c r="ET20" s="2">
        <v>1310</v>
      </c>
      <c r="EU20" s="2">
        <v>1566</v>
      </c>
      <c r="EV20" s="2">
        <v>4264</v>
      </c>
      <c r="EW20" s="2">
        <v>2581</v>
      </c>
      <c r="EX20" s="2">
        <v>2136</v>
      </c>
      <c r="EY20" s="2">
        <v>5542</v>
      </c>
      <c r="EZ20" s="2">
        <v>14905</v>
      </c>
      <c r="FA20" s="2">
        <v>105512</v>
      </c>
      <c r="FB20" s="2">
        <v>657</v>
      </c>
      <c r="FC20" s="2">
        <v>1137</v>
      </c>
      <c r="FD20" s="2">
        <v>12600</v>
      </c>
      <c r="FE20" s="2">
        <v>875</v>
      </c>
      <c r="FF20" s="2">
        <v>9746</v>
      </c>
      <c r="FG20" s="2">
        <v>2155</v>
      </c>
      <c r="FH20" s="2">
        <v>1872</v>
      </c>
      <c r="FI20" s="2">
        <v>11820</v>
      </c>
      <c r="FJ20" s="2">
        <v>6203</v>
      </c>
      <c r="FK20" s="2">
        <v>4845</v>
      </c>
      <c r="FL20" s="2">
        <v>7505</v>
      </c>
      <c r="FM20" s="2">
        <v>2529</v>
      </c>
      <c r="FN20" s="2">
        <v>7986</v>
      </c>
      <c r="FO20" s="2">
        <v>2805</v>
      </c>
      <c r="FP20" s="2">
        <v>12828</v>
      </c>
      <c r="FQ20" s="2">
        <v>19949</v>
      </c>
      <c r="FR20" s="2">
        <v>143654</v>
      </c>
      <c r="FS20" s="2">
        <v>13735</v>
      </c>
      <c r="FT20" s="2">
        <v>16355</v>
      </c>
      <c r="FU20" s="2">
        <v>4386</v>
      </c>
      <c r="FV20" s="2">
        <v>6731</v>
      </c>
      <c r="FW20" s="2">
        <v>16401</v>
      </c>
      <c r="FX20" s="2">
        <v>3526</v>
      </c>
      <c r="FY20" s="2">
        <v>5194</v>
      </c>
      <c r="FZ20" s="2">
        <v>2329</v>
      </c>
      <c r="GA20" s="2">
        <v>2242</v>
      </c>
      <c r="GB20" s="2">
        <v>12723</v>
      </c>
      <c r="GC20" s="2">
        <v>770</v>
      </c>
      <c r="GD20" s="2">
        <v>1936</v>
      </c>
      <c r="GE20" s="2">
        <v>2994</v>
      </c>
      <c r="GF20" s="2">
        <v>1287</v>
      </c>
      <c r="GG20" s="2">
        <v>11558</v>
      </c>
      <c r="GH20" s="2">
        <v>6641</v>
      </c>
      <c r="GI20" s="2">
        <v>34848</v>
      </c>
      <c r="GJ20" s="2">
        <v>62395</v>
      </c>
      <c r="GK20" s="2">
        <v>2860</v>
      </c>
      <c r="GL20" s="2">
        <v>568</v>
      </c>
      <c r="GM20" s="2">
        <v>1593</v>
      </c>
      <c r="GN20" s="2">
        <v>7196</v>
      </c>
      <c r="GO20" s="2">
        <v>7949</v>
      </c>
      <c r="GP20" s="2">
        <v>5217</v>
      </c>
      <c r="GQ20" s="2">
        <v>566</v>
      </c>
      <c r="GR20" s="2">
        <v>7606</v>
      </c>
      <c r="GS20" s="2">
        <v>7047</v>
      </c>
      <c r="GT20" s="2">
        <v>6526</v>
      </c>
      <c r="GU20" s="2">
        <v>2886</v>
      </c>
      <c r="GV20" s="2">
        <v>3078</v>
      </c>
      <c r="GW20" s="2">
        <v>1584</v>
      </c>
      <c r="GX20" s="2">
        <v>7719</v>
      </c>
      <c r="GY20" s="2">
        <v>45353</v>
      </c>
      <c r="GZ20" s="2">
        <v>6938</v>
      </c>
      <c r="HA20" s="2">
        <v>5490</v>
      </c>
      <c r="HB20" s="2">
        <v>11497</v>
      </c>
      <c r="HC20" s="2">
        <v>1793</v>
      </c>
      <c r="HD20" s="2">
        <v>3264</v>
      </c>
      <c r="HE20" s="2">
        <v>9325</v>
      </c>
      <c r="HF20" s="2">
        <v>5589</v>
      </c>
      <c r="HG20" s="2">
        <v>1458</v>
      </c>
      <c r="HH20" s="2">
        <v>162286</v>
      </c>
      <c r="HI20" s="2">
        <v>6441</v>
      </c>
      <c r="HJ20" s="2">
        <v>8088</v>
      </c>
      <c r="HK20" s="2">
        <v>1645</v>
      </c>
      <c r="HL20" s="2">
        <v>20614</v>
      </c>
      <c r="HM20" s="2">
        <v>28476</v>
      </c>
      <c r="HN20" s="2">
        <v>4377</v>
      </c>
      <c r="HO20" s="2">
        <v>11657</v>
      </c>
      <c r="HP20" s="2">
        <v>8195</v>
      </c>
      <c r="HQ20" s="2">
        <v>5505</v>
      </c>
      <c r="HR20" s="2">
        <v>32805</v>
      </c>
      <c r="HS20" s="2">
        <v>6782</v>
      </c>
      <c r="HT20" s="2">
        <v>9156</v>
      </c>
      <c r="HU20" s="2">
        <v>18544</v>
      </c>
    </row>
    <row r="21" spans="1:229" ht="18" customHeight="1">
      <c r="A21" s="2" t="s">
        <v>489</v>
      </c>
      <c r="B21" s="2" t="s">
        <v>490</v>
      </c>
      <c r="C21" s="2" t="s">
        <v>639</v>
      </c>
      <c r="D21" s="9">
        <v>2.95</v>
      </c>
      <c r="E21" s="2">
        <v>939885</v>
      </c>
      <c r="F21" s="2">
        <v>83124</v>
      </c>
      <c r="G21" s="2">
        <v>26910</v>
      </c>
      <c r="H21" s="2">
        <v>9114</v>
      </c>
      <c r="I21" s="2">
        <v>21715</v>
      </c>
      <c r="J21" s="2">
        <v>4115</v>
      </c>
      <c r="K21" s="2">
        <v>2724</v>
      </c>
      <c r="L21" s="2">
        <v>1256</v>
      </c>
      <c r="M21" s="2">
        <v>4509</v>
      </c>
      <c r="N21" s="2">
        <v>4552</v>
      </c>
      <c r="O21" s="2">
        <v>2073</v>
      </c>
      <c r="P21" s="2">
        <v>391</v>
      </c>
      <c r="Q21" s="2">
        <v>537</v>
      </c>
      <c r="R21" s="2">
        <v>2720</v>
      </c>
      <c r="S21" s="2">
        <v>2510</v>
      </c>
      <c r="T21" s="2">
        <v>73160</v>
      </c>
      <c r="U21" s="2">
        <v>2729</v>
      </c>
      <c r="V21" s="2">
        <v>818</v>
      </c>
      <c r="W21" s="2">
        <v>485</v>
      </c>
      <c r="X21" s="2">
        <v>787</v>
      </c>
      <c r="Y21" s="2">
        <v>1454</v>
      </c>
      <c r="Z21" s="2">
        <v>4732</v>
      </c>
      <c r="AA21" s="2">
        <v>934</v>
      </c>
      <c r="AB21" s="2">
        <v>264</v>
      </c>
      <c r="AC21" s="2">
        <v>636</v>
      </c>
      <c r="AD21" s="2">
        <v>4168</v>
      </c>
      <c r="AE21" s="2">
        <v>2454</v>
      </c>
      <c r="AF21" s="2">
        <v>1252</v>
      </c>
      <c r="AG21" s="2">
        <v>2464</v>
      </c>
      <c r="AH21" s="2">
        <v>4006</v>
      </c>
      <c r="AI21" s="2">
        <v>6054</v>
      </c>
      <c r="AJ21" s="2">
        <v>6125</v>
      </c>
      <c r="AK21" s="2">
        <v>508</v>
      </c>
      <c r="AL21" s="2">
        <v>317</v>
      </c>
      <c r="AM21" s="2">
        <v>421</v>
      </c>
      <c r="AN21" s="2">
        <v>758</v>
      </c>
      <c r="AO21" s="2">
        <v>345</v>
      </c>
      <c r="AP21" s="2">
        <v>1868</v>
      </c>
      <c r="AQ21" s="2">
        <v>1953</v>
      </c>
      <c r="AR21" s="2">
        <v>1826</v>
      </c>
      <c r="AS21" s="2">
        <v>396</v>
      </c>
      <c r="AT21" s="2">
        <v>6468</v>
      </c>
      <c r="AU21" s="2">
        <v>1913</v>
      </c>
      <c r="AV21" s="2">
        <v>1910</v>
      </c>
      <c r="AW21" s="2">
        <v>3327</v>
      </c>
      <c r="AX21" s="2">
        <v>1773</v>
      </c>
      <c r="AY21" s="2">
        <v>759</v>
      </c>
      <c r="AZ21" s="2">
        <v>2881</v>
      </c>
      <c r="BA21" s="2">
        <v>792</v>
      </c>
      <c r="BB21" s="2">
        <v>2228</v>
      </c>
      <c r="BC21" s="2">
        <v>3355</v>
      </c>
      <c r="BD21" s="2">
        <v>94811</v>
      </c>
      <c r="BE21" s="2">
        <v>24526</v>
      </c>
      <c r="BF21" s="2">
        <v>27914</v>
      </c>
      <c r="BG21" s="2">
        <v>16351</v>
      </c>
      <c r="BH21" s="2">
        <v>3326</v>
      </c>
      <c r="BI21" s="2">
        <v>2970</v>
      </c>
      <c r="BJ21" s="2">
        <v>5552</v>
      </c>
      <c r="BK21" s="2">
        <v>7733</v>
      </c>
      <c r="BL21" s="2">
        <v>2407</v>
      </c>
      <c r="BM21" s="2">
        <v>4031</v>
      </c>
      <c r="BN21" s="2">
        <v>45735</v>
      </c>
      <c r="BO21" s="2">
        <v>15447</v>
      </c>
      <c r="BP21" s="2">
        <v>757</v>
      </c>
      <c r="BQ21" s="2">
        <v>12073</v>
      </c>
      <c r="BR21" s="2">
        <v>1064</v>
      </c>
      <c r="BS21" s="2">
        <v>5438</v>
      </c>
      <c r="BT21" s="2">
        <v>621</v>
      </c>
      <c r="BU21" s="2">
        <v>10335</v>
      </c>
      <c r="BV21" s="2">
        <v>111208</v>
      </c>
      <c r="BW21" s="2">
        <v>2552</v>
      </c>
      <c r="BX21" s="2">
        <v>2636</v>
      </c>
      <c r="BY21" s="2">
        <v>1148</v>
      </c>
      <c r="BZ21" s="2">
        <v>2920</v>
      </c>
      <c r="CA21" s="2">
        <v>2368</v>
      </c>
      <c r="CB21" s="2">
        <v>2370</v>
      </c>
      <c r="CC21" s="2">
        <v>1027</v>
      </c>
      <c r="CD21" s="2">
        <v>6263</v>
      </c>
      <c r="CE21" s="2">
        <v>1267</v>
      </c>
      <c r="CF21" s="2">
        <v>3304</v>
      </c>
      <c r="CG21" s="2">
        <v>1570</v>
      </c>
      <c r="CH21" s="2">
        <v>1572</v>
      </c>
      <c r="CI21" s="2">
        <v>2397</v>
      </c>
      <c r="CJ21" s="2">
        <v>722</v>
      </c>
      <c r="CK21" s="2">
        <v>3569</v>
      </c>
      <c r="CL21" s="2">
        <v>715</v>
      </c>
      <c r="CM21" s="2">
        <v>558</v>
      </c>
      <c r="CN21" s="2">
        <v>3439</v>
      </c>
      <c r="CO21" s="2">
        <v>1392</v>
      </c>
      <c r="CP21" s="2">
        <v>1415</v>
      </c>
      <c r="CQ21" s="2">
        <v>3685</v>
      </c>
      <c r="CR21" s="2">
        <v>2363</v>
      </c>
      <c r="CS21" s="2">
        <v>9010</v>
      </c>
      <c r="CT21" s="2">
        <v>1790</v>
      </c>
      <c r="CU21" s="2">
        <v>2054</v>
      </c>
      <c r="CV21" s="2">
        <v>1805</v>
      </c>
      <c r="CW21" s="2">
        <v>1397</v>
      </c>
      <c r="CX21" s="2">
        <v>2266</v>
      </c>
      <c r="CY21" s="2">
        <v>3241</v>
      </c>
      <c r="CZ21" s="2">
        <v>547</v>
      </c>
      <c r="DA21" s="2">
        <v>273</v>
      </c>
      <c r="DB21" s="2">
        <v>2767</v>
      </c>
      <c r="DC21" s="2">
        <v>1909</v>
      </c>
      <c r="DD21" s="2">
        <v>1478</v>
      </c>
      <c r="DE21" s="2">
        <v>2949</v>
      </c>
      <c r="DF21" s="2">
        <v>5248</v>
      </c>
      <c r="DG21" s="2">
        <v>5626</v>
      </c>
      <c r="DH21" s="2">
        <v>4576</v>
      </c>
      <c r="DI21" s="2">
        <v>799</v>
      </c>
      <c r="DJ21" s="2">
        <v>1802</v>
      </c>
      <c r="DK21" s="2">
        <v>1176</v>
      </c>
      <c r="DL21" s="2">
        <v>1102</v>
      </c>
      <c r="DM21" s="2">
        <v>433</v>
      </c>
      <c r="DN21" s="2">
        <v>5379</v>
      </c>
      <c r="DO21" s="2">
        <v>1923</v>
      </c>
      <c r="DP21" s="2">
        <v>516</v>
      </c>
      <c r="DQ21" s="2">
        <v>1893</v>
      </c>
      <c r="DR21" s="2">
        <v>39085</v>
      </c>
      <c r="DS21" s="2">
        <v>4958</v>
      </c>
      <c r="DT21" s="2">
        <v>5081</v>
      </c>
      <c r="DU21" s="2">
        <v>636</v>
      </c>
      <c r="DV21" s="2">
        <v>1972</v>
      </c>
      <c r="DW21" s="2">
        <v>1772</v>
      </c>
      <c r="DX21" s="2">
        <v>2754</v>
      </c>
      <c r="DY21" s="2">
        <v>705</v>
      </c>
      <c r="DZ21" s="2">
        <v>590</v>
      </c>
      <c r="EA21" s="2">
        <v>1424</v>
      </c>
      <c r="EB21" s="2">
        <v>873</v>
      </c>
      <c r="EC21" s="2">
        <v>2856</v>
      </c>
      <c r="ED21" s="2">
        <v>5386</v>
      </c>
      <c r="EE21" s="2">
        <v>2137</v>
      </c>
      <c r="EF21" s="2">
        <v>4384</v>
      </c>
      <c r="EG21" s="2">
        <v>3556</v>
      </c>
      <c r="EH21" s="2">
        <v>41524</v>
      </c>
      <c r="EI21" s="2">
        <v>3788</v>
      </c>
      <c r="EJ21" s="2">
        <v>697</v>
      </c>
      <c r="EK21" s="2">
        <v>502</v>
      </c>
      <c r="EL21" s="2">
        <v>1539</v>
      </c>
      <c r="EM21" s="2">
        <v>2142</v>
      </c>
      <c r="EN21" s="2">
        <v>902</v>
      </c>
      <c r="EO21" s="2">
        <v>858</v>
      </c>
      <c r="EP21" s="2">
        <v>659</v>
      </c>
      <c r="EQ21" s="2">
        <v>627</v>
      </c>
      <c r="ER21" s="2">
        <v>1454</v>
      </c>
      <c r="ES21" s="2">
        <v>2003</v>
      </c>
      <c r="ET21" s="2">
        <v>894</v>
      </c>
      <c r="EU21" s="2">
        <v>1281</v>
      </c>
      <c r="EV21" s="2">
        <v>3056</v>
      </c>
      <c r="EW21" s="2">
        <v>2415</v>
      </c>
      <c r="EX21" s="2">
        <v>2249</v>
      </c>
      <c r="EY21" s="2">
        <v>4653</v>
      </c>
      <c r="EZ21" s="2">
        <v>11803</v>
      </c>
      <c r="FA21" s="2">
        <v>86805</v>
      </c>
      <c r="FB21" s="2">
        <v>1490</v>
      </c>
      <c r="FC21" s="2">
        <v>717</v>
      </c>
      <c r="FD21" s="2">
        <v>10457</v>
      </c>
      <c r="FE21" s="2">
        <v>717</v>
      </c>
      <c r="FF21" s="2">
        <v>6829</v>
      </c>
      <c r="FG21" s="2">
        <v>2115</v>
      </c>
      <c r="FH21" s="2">
        <v>1499</v>
      </c>
      <c r="FI21" s="2">
        <v>7348</v>
      </c>
      <c r="FJ21" s="2">
        <v>7692</v>
      </c>
      <c r="FK21" s="2">
        <v>3832</v>
      </c>
      <c r="FL21" s="2">
        <v>5483</v>
      </c>
      <c r="FM21" s="2">
        <v>1961</v>
      </c>
      <c r="FN21" s="2">
        <v>6245</v>
      </c>
      <c r="FO21" s="2">
        <v>2220</v>
      </c>
      <c r="FP21" s="2">
        <v>10057</v>
      </c>
      <c r="FQ21" s="2">
        <v>18143</v>
      </c>
      <c r="FR21" s="2">
        <v>150082</v>
      </c>
      <c r="FS21" s="2">
        <v>12299</v>
      </c>
      <c r="FT21" s="2">
        <v>15557</v>
      </c>
      <c r="FU21" s="2">
        <v>4369</v>
      </c>
      <c r="FV21" s="2">
        <v>5309</v>
      </c>
      <c r="FW21" s="2">
        <v>14192</v>
      </c>
      <c r="FX21" s="2">
        <v>1718</v>
      </c>
      <c r="FY21" s="2">
        <v>6020</v>
      </c>
      <c r="FZ21" s="2">
        <v>3210</v>
      </c>
      <c r="GA21" s="2">
        <v>3924</v>
      </c>
      <c r="GB21" s="2">
        <v>17051</v>
      </c>
      <c r="GC21" s="2">
        <v>810</v>
      </c>
      <c r="GD21" s="2">
        <v>2019</v>
      </c>
      <c r="GE21" s="2">
        <v>3682</v>
      </c>
      <c r="GF21" s="2">
        <v>1681</v>
      </c>
      <c r="GG21" s="2">
        <v>9706</v>
      </c>
      <c r="GH21" s="2">
        <v>5262</v>
      </c>
      <c r="GI21" s="2">
        <v>43275</v>
      </c>
      <c r="GJ21" s="2">
        <v>55572</v>
      </c>
      <c r="GK21" s="2">
        <v>2672</v>
      </c>
      <c r="GL21" s="2">
        <v>525</v>
      </c>
      <c r="GM21" s="2">
        <v>1283</v>
      </c>
      <c r="GN21" s="2">
        <v>6556</v>
      </c>
      <c r="GO21" s="2">
        <v>6855</v>
      </c>
      <c r="GP21" s="2">
        <v>5621</v>
      </c>
      <c r="GQ21" s="2">
        <v>305</v>
      </c>
      <c r="GR21" s="2">
        <v>6976</v>
      </c>
      <c r="GS21" s="2">
        <v>6046</v>
      </c>
      <c r="GT21" s="2">
        <v>5596</v>
      </c>
      <c r="GU21" s="2">
        <v>2144</v>
      </c>
      <c r="GV21" s="2">
        <v>2737</v>
      </c>
      <c r="GW21" s="2">
        <v>1388</v>
      </c>
      <c r="GX21" s="2">
        <v>6868</v>
      </c>
      <c r="GY21" s="2">
        <v>38731</v>
      </c>
      <c r="GZ21" s="2">
        <v>6783</v>
      </c>
      <c r="HA21" s="2">
        <v>4534</v>
      </c>
      <c r="HB21" s="2">
        <v>11509</v>
      </c>
      <c r="HC21" s="2">
        <v>2001</v>
      </c>
      <c r="HD21" s="2">
        <v>1971</v>
      </c>
      <c r="HE21" s="2">
        <v>7579</v>
      </c>
      <c r="HF21" s="2">
        <v>3075</v>
      </c>
      <c r="HG21" s="2">
        <v>1280</v>
      </c>
      <c r="HH21" s="2">
        <v>120048</v>
      </c>
      <c r="HI21" s="2">
        <v>5154</v>
      </c>
      <c r="HJ21" s="2">
        <v>6523</v>
      </c>
      <c r="HK21" s="2">
        <v>1102</v>
      </c>
      <c r="HL21" s="2">
        <v>15049</v>
      </c>
      <c r="HM21" s="2">
        <v>21501</v>
      </c>
      <c r="HN21" s="2">
        <v>3110</v>
      </c>
      <c r="HO21" s="2">
        <v>6897</v>
      </c>
      <c r="HP21" s="2">
        <v>6843</v>
      </c>
      <c r="HQ21" s="2">
        <v>4172</v>
      </c>
      <c r="HR21" s="2">
        <v>27790</v>
      </c>
      <c r="HS21" s="2">
        <v>4570</v>
      </c>
      <c r="HT21" s="2">
        <v>5706</v>
      </c>
      <c r="HU21" s="2">
        <v>11631</v>
      </c>
    </row>
    <row r="22" spans="1:229" ht="18" customHeight="1">
      <c r="A22" s="2" t="s">
        <v>492</v>
      </c>
      <c r="B22" s="2" t="s">
        <v>493</v>
      </c>
      <c r="C22" s="2" t="s">
        <v>640</v>
      </c>
      <c r="D22" s="9">
        <v>2.92</v>
      </c>
      <c r="E22" s="2">
        <v>953406</v>
      </c>
      <c r="F22" s="2">
        <v>78526</v>
      </c>
      <c r="G22" s="2">
        <v>22365</v>
      </c>
      <c r="H22" s="2">
        <v>8948</v>
      </c>
      <c r="I22" s="2">
        <v>21230</v>
      </c>
      <c r="J22" s="2">
        <v>4017</v>
      </c>
      <c r="K22" s="2">
        <v>1812</v>
      </c>
      <c r="L22" s="2">
        <v>1296</v>
      </c>
      <c r="M22" s="2">
        <v>5003</v>
      </c>
      <c r="N22" s="2">
        <v>5874</v>
      </c>
      <c r="O22" s="2">
        <v>1965</v>
      </c>
      <c r="P22" s="2">
        <v>688</v>
      </c>
      <c r="Q22" s="2">
        <v>546</v>
      </c>
      <c r="R22" s="2">
        <v>1734</v>
      </c>
      <c r="S22" s="2">
        <v>3048</v>
      </c>
      <c r="T22" s="2">
        <v>75320</v>
      </c>
      <c r="U22" s="2">
        <v>8885</v>
      </c>
      <c r="V22" s="2">
        <v>745</v>
      </c>
      <c r="W22" s="2">
        <v>168</v>
      </c>
      <c r="X22" s="2">
        <v>993</v>
      </c>
      <c r="Y22" s="2">
        <v>452</v>
      </c>
      <c r="Z22" s="2">
        <v>4773</v>
      </c>
      <c r="AA22" s="2">
        <v>825</v>
      </c>
      <c r="AB22" s="2">
        <v>452</v>
      </c>
      <c r="AC22" s="2">
        <v>435</v>
      </c>
      <c r="AD22" s="2">
        <v>1648</v>
      </c>
      <c r="AE22" s="2">
        <v>2302</v>
      </c>
      <c r="AF22" s="2">
        <v>1131</v>
      </c>
      <c r="AG22" s="2">
        <v>2539</v>
      </c>
      <c r="AH22" s="2">
        <v>1205</v>
      </c>
      <c r="AI22" s="2">
        <v>3919</v>
      </c>
      <c r="AJ22" s="2">
        <v>3980</v>
      </c>
      <c r="AK22" s="2">
        <v>871</v>
      </c>
      <c r="AL22" s="2">
        <v>541</v>
      </c>
      <c r="AM22" s="2">
        <v>563</v>
      </c>
      <c r="AN22" s="2">
        <v>1216</v>
      </c>
      <c r="AO22" s="2">
        <v>537</v>
      </c>
      <c r="AP22" s="2">
        <v>2992</v>
      </c>
      <c r="AQ22" s="2">
        <v>2253</v>
      </c>
      <c r="AR22" s="2">
        <v>2484</v>
      </c>
      <c r="AS22" s="2">
        <v>1070</v>
      </c>
      <c r="AT22" s="2">
        <v>6239</v>
      </c>
      <c r="AU22" s="2">
        <v>1960</v>
      </c>
      <c r="AV22" s="2">
        <v>1896</v>
      </c>
      <c r="AW22" s="2">
        <v>2938</v>
      </c>
      <c r="AX22" s="2">
        <v>1563</v>
      </c>
      <c r="AY22" s="2">
        <v>773</v>
      </c>
      <c r="AZ22" s="2">
        <v>5156</v>
      </c>
      <c r="BA22" s="2">
        <v>1019</v>
      </c>
      <c r="BB22" s="2">
        <v>2854</v>
      </c>
      <c r="BC22" s="2">
        <v>3943</v>
      </c>
      <c r="BD22" s="2">
        <v>86377</v>
      </c>
      <c r="BE22" s="2">
        <v>16006</v>
      </c>
      <c r="BF22" s="2">
        <v>32492</v>
      </c>
      <c r="BG22" s="2">
        <v>14238</v>
      </c>
      <c r="BH22" s="2">
        <v>2075</v>
      </c>
      <c r="BI22" s="2">
        <v>3309</v>
      </c>
      <c r="BJ22" s="2">
        <v>4681</v>
      </c>
      <c r="BK22" s="2">
        <v>7804</v>
      </c>
      <c r="BL22" s="2">
        <v>2804</v>
      </c>
      <c r="BM22" s="2">
        <v>2969</v>
      </c>
      <c r="BN22" s="2">
        <v>46765</v>
      </c>
      <c r="BO22" s="2">
        <v>12702</v>
      </c>
      <c r="BP22" s="2">
        <v>1163</v>
      </c>
      <c r="BQ22" s="2">
        <v>14999</v>
      </c>
      <c r="BR22" s="2">
        <v>1195</v>
      </c>
      <c r="BS22" s="2">
        <v>6231</v>
      </c>
      <c r="BT22" s="2">
        <v>741</v>
      </c>
      <c r="BU22" s="2">
        <v>9733</v>
      </c>
      <c r="BV22" s="2">
        <v>103844</v>
      </c>
      <c r="BW22" s="2">
        <v>2585</v>
      </c>
      <c r="BX22" s="2">
        <v>1913</v>
      </c>
      <c r="BY22" s="2">
        <v>1126</v>
      </c>
      <c r="BZ22" s="2">
        <v>3009</v>
      </c>
      <c r="CA22" s="2">
        <v>2636</v>
      </c>
      <c r="CB22" s="2">
        <v>2453</v>
      </c>
      <c r="CC22" s="2">
        <v>896</v>
      </c>
      <c r="CD22" s="2">
        <v>6281</v>
      </c>
      <c r="CE22" s="2">
        <v>992</v>
      </c>
      <c r="CF22" s="2">
        <v>2727</v>
      </c>
      <c r="CG22" s="2">
        <v>849</v>
      </c>
      <c r="CH22" s="2">
        <v>1625</v>
      </c>
      <c r="CI22" s="2">
        <v>2304</v>
      </c>
      <c r="CJ22" s="2">
        <v>971</v>
      </c>
      <c r="CK22" s="2">
        <v>3246</v>
      </c>
      <c r="CL22" s="2">
        <v>1159</v>
      </c>
      <c r="CM22" s="2">
        <v>611</v>
      </c>
      <c r="CN22" s="2">
        <v>3457</v>
      </c>
      <c r="CO22" s="2">
        <v>1749</v>
      </c>
      <c r="CP22" s="2">
        <v>1580</v>
      </c>
      <c r="CQ22" s="2">
        <v>4217</v>
      </c>
      <c r="CR22" s="2">
        <v>1838</v>
      </c>
      <c r="CS22" s="2">
        <v>7409</v>
      </c>
      <c r="CT22" s="2">
        <v>1991</v>
      </c>
      <c r="CU22" s="2">
        <v>1932</v>
      </c>
      <c r="CV22" s="2">
        <v>1969</v>
      </c>
      <c r="CW22" s="2">
        <v>1128</v>
      </c>
      <c r="CX22" s="2">
        <v>2532</v>
      </c>
      <c r="CY22" s="2">
        <v>4525</v>
      </c>
      <c r="CZ22" s="2">
        <v>496</v>
      </c>
      <c r="DA22" s="2">
        <v>221</v>
      </c>
      <c r="DB22" s="2">
        <v>2775</v>
      </c>
      <c r="DC22" s="2">
        <v>1565</v>
      </c>
      <c r="DD22" s="2">
        <v>578</v>
      </c>
      <c r="DE22" s="2">
        <v>2532</v>
      </c>
      <c r="DF22" s="2">
        <v>4333</v>
      </c>
      <c r="DG22" s="2">
        <v>2201</v>
      </c>
      <c r="DH22" s="2">
        <v>4716</v>
      </c>
      <c r="DI22" s="2">
        <v>726</v>
      </c>
      <c r="DJ22" s="2">
        <v>1599</v>
      </c>
      <c r="DK22" s="2">
        <v>1101</v>
      </c>
      <c r="DL22" s="2">
        <v>1142</v>
      </c>
      <c r="DM22" s="2">
        <v>638</v>
      </c>
      <c r="DN22" s="2">
        <v>5883</v>
      </c>
      <c r="DO22" s="2">
        <v>1157</v>
      </c>
      <c r="DP22" s="2">
        <v>467</v>
      </c>
      <c r="DQ22" s="2">
        <v>2002</v>
      </c>
      <c r="DR22" s="2">
        <v>41530</v>
      </c>
      <c r="DS22" s="2">
        <v>3201</v>
      </c>
      <c r="DT22" s="2">
        <v>5086</v>
      </c>
      <c r="DU22" s="2">
        <v>526</v>
      </c>
      <c r="DV22" s="2">
        <v>1957</v>
      </c>
      <c r="DW22" s="2">
        <v>839</v>
      </c>
      <c r="DX22" s="2">
        <v>6632</v>
      </c>
      <c r="DY22" s="2">
        <v>861</v>
      </c>
      <c r="DZ22" s="2">
        <v>3113</v>
      </c>
      <c r="EA22" s="2">
        <v>1144</v>
      </c>
      <c r="EB22" s="2">
        <v>594</v>
      </c>
      <c r="EC22" s="2">
        <v>3391</v>
      </c>
      <c r="ED22" s="2">
        <v>4524</v>
      </c>
      <c r="EE22" s="2">
        <v>1740</v>
      </c>
      <c r="EF22" s="2">
        <v>4479</v>
      </c>
      <c r="EG22" s="2">
        <v>3442</v>
      </c>
      <c r="EH22" s="2">
        <v>44505</v>
      </c>
      <c r="EI22" s="2">
        <v>4297</v>
      </c>
      <c r="EJ22" s="2">
        <v>612</v>
      </c>
      <c r="EK22" s="2">
        <v>414</v>
      </c>
      <c r="EL22" s="2">
        <v>1587</v>
      </c>
      <c r="EM22" s="2">
        <v>1904</v>
      </c>
      <c r="EN22" s="2">
        <v>991</v>
      </c>
      <c r="EO22" s="2">
        <v>588</v>
      </c>
      <c r="EP22" s="2">
        <v>715</v>
      </c>
      <c r="EQ22" s="2">
        <v>634</v>
      </c>
      <c r="ER22" s="2">
        <v>1334</v>
      </c>
      <c r="ES22" s="2">
        <v>2436</v>
      </c>
      <c r="ET22" s="2">
        <v>1272</v>
      </c>
      <c r="EU22" s="2">
        <v>1338</v>
      </c>
      <c r="EV22" s="2">
        <v>3805</v>
      </c>
      <c r="EW22" s="2">
        <v>2311</v>
      </c>
      <c r="EX22" s="2">
        <v>1738</v>
      </c>
      <c r="EY22" s="2">
        <v>5278</v>
      </c>
      <c r="EZ22" s="2">
        <v>13253</v>
      </c>
      <c r="FA22" s="2">
        <v>85497</v>
      </c>
      <c r="FB22" s="2">
        <v>608</v>
      </c>
      <c r="FC22" s="2">
        <v>670</v>
      </c>
      <c r="FD22" s="2">
        <v>8234</v>
      </c>
      <c r="FE22" s="2">
        <v>763</v>
      </c>
      <c r="FF22" s="2">
        <v>7322</v>
      </c>
      <c r="FG22" s="2">
        <v>2010</v>
      </c>
      <c r="FH22" s="2">
        <v>1894</v>
      </c>
      <c r="FI22" s="2">
        <v>9247</v>
      </c>
      <c r="FJ22" s="2">
        <v>4636</v>
      </c>
      <c r="FK22" s="2">
        <v>3635</v>
      </c>
      <c r="FL22" s="2">
        <v>5924</v>
      </c>
      <c r="FM22" s="2">
        <v>2241</v>
      </c>
      <c r="FN22" s="2">
        <v>6385</v>
      </c>
      <c r="FO22" s="2">
        <v>2194</v>
      </c>
      <c r="FP22" s="2">
        <v>9983</v>
      </c>
      <c r="FQ22" s="2">
        <v>19749</v>
      </c>
      <c r="FR22" s="2">
        <v>153202</v>
      </c>
      <c r="FS22" s="2">
        <v>19292</v>
      </c>
      <c r="FT22" s="2">
        <v>16101</v>
      </c>
      <c r="FU22" s="2">
        <v>5917</v>
      </c>
      <c r="FV22" s="2">
        <v>6739</v>
      </c>
      <c r="FW22" s="2">
        <v>19319</v>
      </c>
      <c r="FX22" s="2">
        <v>2382</v>
      </c>
      <c r="FY22" s="2">
        <v>7077</v>
      </c>
      <c r="FZ22" s="2">
        <v>2280</v>
      </c>
      <c r="GA22" s="2">
        <v>3168</v>
      </c>
      <c r="GB22" s="2">
        <v>14377</v>
      </c>
      <c r="GC22" s="2">
        <v>1187</v>
      </c>
      <c r="GD22" s="2">
        <v>2118</v>
      </c>
      <c r="GE22" s="2">
        <v>3743</v>
      </c>
      <c r="GF22" s="2">
        <v>1973</v>
      </c>
      <c r="GG22" s="2">
        <v>7816</v>
      </c>
      <c r="GH22" s="2">
        <v>1739</v>
      </c>
      <c r="GI22" s="2">
        <v>37974</v>
      </c>
      <c r="GJ22" s="2">
        <v>64325</v>
      </c>
      <c r="GK22" s="2">
        <v>2993</v>
      </c>
      <c r="GL22" s="2">
        <v>759</v>
      </c>
      <c r="GM22" s="2">
        <v>1405</v>
      </c>
      <c r="GN22" s="2">
        <v>9734</v>
      </c>
      <c r="GO22" s="2">
        <v>6680</v>
      </c>
      <c r="GP22" s="2">
        <v>4948</v>
      </c>
      <c r="GQ22" s="2">
        <v>291</v>
      </c>
      <c r="GR22" s="2">
        <v>7608</v>
      </c>
      <c r="GS22" s="2">
        <v>7763</v>
      </c>
      <c r="GT22" s="2">
        <v>4579</v>
      </c>
      <c r="GU22" s="2">
        <v>3009</v>
      </c>
      <c r="GV22" s="2">
        <v>3482</v>
      </c>
      <c r="GW22" s="2">
        <v>1575</v>
      </c>
      <c r="GX22" s="2">
        <v>9501</v>
      </c>
      <c r="GY22" s="2">
        <v>43421</v>
      </c>
      <c r="GZ22" s="2">
        <v>5146</v>
      </c>
      <c r="HA22" s="2">
        <v>6607</v>
      </c>
      <c r="HB22" s="2">
        <v>9434</v>
      </c>
      <c r="HC22" s="2">
        <v>3543</v>
      </c>
      <c r="HD22" s="2">
        <v>4946</v>
      </c>
      <c r="HE22" s="2">
        <v>8281</v>
      </c>
      <c r="HF22" s="2">
        <v>4054</v>
      </c>
      <c r="HG22" s="2">
        <v>1411</v>
      </c>
      <c r="HH22" s="2">
        <v>130093</v>
      </c>
      <c r="HI22" s="2">
        <v>5454</v>
      </c>
      <c r="HJ22" s="2">
        <v>6985</v>
      </c>
      <c r="HK22" s="2">
        <v>2594</v>
      </c>
      <c r="HL22" s="2">
        <v>14120</v>
      </c>
      <c r="HM22" s="2">
        <v>21110</v>
      </c>
      <c r="HN22" s="2">
        <v>3445</v>
      </c>
      <c r="HO22" s="2">
        <v>10147</v>
      </c>
      <c r="HP22" s="2">
        <v>6376</v>
      </c>
      <c r="HQ22" s="2">
        <v>6683</v>
      </c>
      <c r="HR22" s="2">
        <v>30216</v>
      </c>
      <c r="HS22" s="2">
        <v>6211</v>
      </c>
      <c r="HT22" s="2">
        <v>6447</v>
      </c>
      <c r="HU22" s="2">
        <v>10304</v>
      </c>
    </row>
    <row r="23" spans="1:229" ht="18" customHeight="1">
      <c r="A23" s="2" t="s">
        <v>495</v>
      </c>
      <c r="B23" s="2" t="s">
        <v>496</v>
      </c>
      <c r="C23" s="2" t="s">
        <v>641</v>
      </c>
      <c r="D23" s="9">
        <v>2.89</v>
      </c>
      <c r="E23" s="2">
        <v>920753</v>
      </c>
      <c r="F23" s="2">
        <v>74985</v>
      </c>
      <c r="G23" s="2">
        <v>20489</v>
      </c>
      <c r="H23" s="2">
        <v>8121</v>
      </c>
      <c r="I23" s="2">
        <v>20055</v>
      </c>
      <c r="J23" s="2">
        <v>4322</v>
      </c>
      <c r="K23" s="2">
        <v>2369</v>
      </c>
      <c r="L23" s="2">
        <v>1370</v>
      </c>
      <c r="M23" s="2">
        <v>4614</v>
      </c>
      <c r="N23" s="2">
        <v>5360</v>
      </c>
      <c r="O23" s="2">
        <v>1952</v>
      </c>
      <c r="P23" s="2">
        <v>808</v>
      </c>
      <c r="Q23" s="2">
        <v>963</v>
      </c>
      <c r="R23" s="2">
        <v>1582</v>
      </c>
      <c r="S23" s="2">
        <v>2980</v>
      </c>
      <c r="T23" s="2">
        <v>73453</v>
      </c>
      <c r="U23" s="2">
        <v>5164</v>
      </c>
      <c r="V23" s="2">
        <v>575</v>
      </c>
      <c r="W23" s="2">
        <v>279</v>
      </c>
      <c r="X23" s="2">
        <v>907</v>
      </c>
      <c r="Y23" s="2">
        <v>995</v>
      </c>
      <c r="Z23" s="2">
        <v>5380</v>
      </c>
      <c r="AA23" s="2">
        <v>781</v>
      </c>
      <c r="AB23" s="2">
        <v>524</v>
      </c>
      <c r="AC23" s="2">
        <v>625</v>
      </c>
      <c r="AD23" s="2">
        <v>2234</v>
      </c>
      <c r="AE23" s="2">
        <v>1847</v>
      </c>
      <c r="AF23" s="2">
        <v>928</v>
      </c>
      <c r="AG23" s="2">
        <v>2329</v>
      </c>
      <c r="AH23" s="2">
        <v>1384</v>
      </c>
      <c r="AI23" s="2">
        <v>5033</v>
      </c>
      <c r="AJ23" s="2">
        <v>5053</v>
      </c>
      <c r="AK23" s="2">
        <v>643</v>
      </c>
      <c r="AL23" s="2">
        <v>203</v>
      </c>
      <c r="AM23" s="2">
        <v>590</v>
      </c>
      <c r="AN23" s="2">
        <v>1108</v>
      </c>
      <c r="AO23" s="2">
        <v>233</v>
      </c>
      <c r="AP23" s="2">
        <v>3299</v>
      </c>
      <c r="AQ23" s="2">
        <v>2571</v>
      </c>
      <c r="AR23" s="2">
        <v>1699</v>
      </c>
      <c r="AS23" s="2">
        <v>665</v>
      </c>
      <c r="AT23" s="2">
        <v>6502</v>
      </c>
      <c r="AU23" s="2">
        <v>1821</v>
      </c>
      <c r="AV23" s="2">
        <v>2141</v>
      </c>
      <c r="AW23" s="2">
        <v>3027</v>
      </c>
      <c r="AX23" s="2">
        <v>1466</v>
      </c>
      <c r="AY23" s="2">
        <v>721</v>
      </c>
      <c r="AZ23" s="2">
        <v>4562</v>
      </c>
      <c r="BA23" s="2">
        <v>1048</v>
      </c>
      <c r="BB23" s="2">
        <v>3608</v>
      </c>
      <c r="BC23" s="2">
        <v>3507</v>
      </c>
      <c r="BD23" s="2">
        <v>77437</v>
      </c>
      <c r="BE23" s="2">
        <v>12641</v>
      </c>
      <c r="BF23" s="2">
        <v>30539</v>
      </c>
      <c r="BG23" s="2">
        <v>12634</v>
      </c>
      <c r="BH23" s="2">
        <v>1767</v>
      </c>
      <c r="BI23" s="2">
        <v>1929</v>
      </c>
      <c r="BJ23" s="2">
        <v>4613</v>
      </c>
      <c r="BK23" s="2">
        <v>7582</v>
      </c>
      <c r="BL23" s="2">
        <v>3050</v>
      </c>
      <c r="BM23" s="2">
        <v>2682</v>
      </c>
      <c r="BN23" s="2">
        <v>47024</v>
      </c>
      <c r="BO23" s="2">
        <v>14546</v>
      </c>
      <c r="BP23" s="2">
        <v>285</v>
      </c>
      <c r="BQ23" s="2">
        <v>13025</v>
      </c>
      <c r="BR23" s="2">
        <v>1234</v>
      </c>
      <c r="BS23" s="2">
        <v>7336</v>
      </c>
      <c r="BT23" s="2">
        <v>675</v>
      </c>
      <c r="BU23" s="2">
        <v>9923</v>
      </c>
      <c r="BV23" s="2">
        <v>106049</v>
      </c>
      <c r="BW23" s="2">
        <v>2751</v>
      </c>
      <c r="BX23" s="2">
        <v>1719</v>
      </c>
      <c r="BY23" s="2">
        <v>1039</v>
      </c>
      <c r="BZ23" s="2">
        <v>2068</v>
      </c>
      <c r="CA23" s="2">
        <v>1987</v>
      </c>
      <c r="CB23" s="2">
        <v>2462</v>
      </c>
      <c r="CC23" s="2">
        <v>872</v>
      </c>
      <c r="CD23" s="2">
        <v>7206</v>
      </c>
      <c r="CE23" s="2">
        <v>1113</v>
      </c>
      <c r="CF23" s="2">
        <v>2380</v>
      </c>
      <c r="CG23" s="2">
        <v>764</v>
      </c>
      <c r="CH23" s="2">
        <v>1705</v>
      </c>
      <c r="CI23" s="2">
        <v>2460</v>
      </c>
      <c r="CJ23" s="2">
        <v>945</v>
      </c>
      <c r="CK23" s="2">
        <v>3396</v>
      </c>
      <c r="CL23" s="2">
        <v>1082</v>
      </c>
      <c r="CM23" s="2">
        <v>858</v>
      </c>
      <c r="CN23" s="2">
        <v>3606</v>
      </c>
      <c r="CO23" s="2">
        <v>1540</v>
      </c>
      <c r="CP23" s="2">
        <v>1710</v>
      </c>
      <c r="CQ23" s="2">
        <v>3493</v>
      </c>
      <c r="CR23" s="2">
        <v>1890</v>
      </c>
      <c r="CS23" s="2">
        <v>6907</v>
      </c>
      <c r="CT23" s="2">
        <v>2080</v>
      </c>
      <c r="CU23" s="2">
        <v>1711</v>
      </c>
      <c r="CV23" s="2">
        <v>2165</v>
      </c>
      <c r="CW23" s="2">
        <v>1757</v>
      </c>
      <c r="CX23" s="2">
        <v>3155</v>
      </c>
      <c r="CY23" s="2">
        <v>4204</v>
      </c>
      <c r="CZ23" s="2">
        <v>619</v>
      </c>
      <c r="DA23" s="2">
        <v>377</v>
      </c>
      <c r="DB23" s="2">
        <v>2489</v>
      </c>
      <c r="DC23" s="2">
        <v>2000</v>
      </c>
      <c r="DD23" s="2">
        <v>805</v>
      </c>
      <c r="DE23" s="2">
        <v>3036</v>
      </c>
      <c r="DF23" s="2">
        <v>5101</v>
      </c>
      <c r="DG23" s="2">
        <v>2662</v>
      </c>
      <c r="DH23" s="2">
        <v>5701</v>
      </c>
      <c r="DI23" s="2">
        <v>1009</v>
      </c>
      <c r="DJ23" s="2">
        <v>1771</v>
      </c>
      <c r="DK23" s="2">
        <v>1274</v>
      </c>
      <c r="DL23" s="2">
        <v>934</v>
      </c>
      <c r="DM23" s="2">
        <v>445</v>
      </c>
      <c r="DN23" s="2">
        <v>4844</v>
      </c>
      <c r="DO23" s="2">
        <v>1496</v>
      </c>
      <c r="DP23" s="2">
        <v>462</v>
      </c>
      <c r="DQ23" s="2">
        <v>1998</v>
      </c>
      <c r="DR23" s="2">
        <v>42308</v>
      </c>
      <c r="DS23" s="2">
        <v>8748</v>
      </c>
      <c r="DT23" s="2">
        <v>3553</v>
      </c>
      <c r="DU23" s="2">
        <v>379</v>
      </c>
      <c r="DV23" s="2">
        <v>2840</v>
      </c>
      <c r="DW23" s="2">
        <v>825</v>
      </c>
      <c r="DX23" s="2">
        <v>4541</v>
      </c>
      <c r="DY23" s="2">
        <v>447</v>
      </c>
      <c r="DZ23" s="2">
        <v>2384</v>
      </c>
      <c r="EA23" s="2">
        <v>1276</v>
      </c>
      <c r="EB23" s="2">
        <v>520</v>
      </c>
      <c r="EC23" s="2">
        <v>2845</v>
      </c>
      <c r="ED23" s="2">
        <v>4212</v>
      </c>
      <c r="EE23" s="2">
        <v>1584</v>
      </c>
      <c r="EF23" s="2">
        <v>4125</v>
      </c>
      <c r="EG23" s="2">
        <v>4029</v>
      </c>
      <c r="EH23" s="2">
        <v>48628</v>
      </c>
      <c r="EI23" s="2">
        <v>4776</v>
      </c>
      <c r="EJ23" s="2">
        <v>589</v>
      </c>
      <c r="EK23" s="2">
        <v>459</v>
      </c>
      <c r="EL23" s="2">
        <v>1712</v>
      </c>
      <c r="EM23" s="2">
        <v>2591</v>
      </c>
      <c r="EN23" s="2">
        <v>1204</v>
      </c>
      <c r="EO23" s="2">
        <v>1055</v>
      </c>
      <c r="EP23" s="2">
        <v>612</v>
      </c>
      <c r="EQ23" s="2">
        <v>663</v>
      </c>
      <c r="ER23" s="2">
        <v>1506</v>
      </c>
      <c r="ES23" s="2">
        <v>2412</v>
      </c>
      <c r="ET23" s="2">
        <v>1159</v>
      </c>
      <c r="EU23" s="2">
        <v>1433</v>
      </c>
      <c r="EV23" s="2">
        <v>4366</v>
      </c>
      <c r="EW23" s="2">
        <v>2772</v>
      </c>
      <c r="EX23" s="2">
        <v>1698</v>
      </c>
      <c r="EY23" s="2">
        <v>5233</v>
      </c>
      <c r="EZ23" s="2">
        <v>14392</v>
      </c>
      <c r="FA23" s="2">
        <v>85575</v>
      </c>
      <c r="FB23" s="2">
        <v>656</v>
      </c>
      <c r="FC23" s="2">
        <v>536</v>
      </c>
      <c r="FD23" s="2">
        <v>8315</v>
      </c>
      <c r="FE23" s="2">
        <v>794</v>
      </c>
      <c r="FF23" s="2">
        <v>7582</v>
      </c>
      <c r="FG23" s="2">
        <v>2122</v>
      </c>
      <c r="FH23" s="2">
        <v>1620</v>
      </c>
      <c r="FI23" s="2">
        <v>7325</v>
      </c>
      <c r="FJ23" s="2">
        <v>6172</v>
      </c>
      <c r="FK23" s="2">
        <v>3297</v>
      </c>
      <c r="FL23" s="2">
        <v>4754</v>
      </c>
      <c r="FM23" s="2">
        <v>1720</v>
      </c>
      <c r="FN23" s="2">
        <v>6712</v>
      </c>
      <c r="FO23" s="2">
        <v>1746</v>
      </c>
      <c r="FP23" s="2">
        <v>10690</v>
      </c>
      <c r="FQ23" s="2">
        <v>21535</v>
      </c>
      <c r="FR23" s="2">
        <v>136347</v>
      </c>
      <c r="FS23" s="2">
        <v>15944</v>
      </c>
      <c r="FT23" s="2">
        <v>13629</v>
      </c>
      <c r="FU23" s="2">
        <v>4906</v>
      </c>
      <c r="FV23" s="2">
        <v>7880</v>
      </c>
      <c r="FW23" s="2">
        <v>18071</v>
      </c>
      <c r="FX23" s="2">
        <v>1963</v>
      </c>
      <c r="FY23" s="2">
        <v>4931</v>
      </c>
      <c r="FZ23" s="2">
        <v>1680</v>
      </c>
      <c r="GA23" s="2">
        <v>1948</v>
      </c>
      <c r="GB23" s="2">
        <v>11612</v>
      </c>
      <c r="GC23" s="2">
        <v>1178</v>
      </c>
      <c r="GD23" s="2">
        <v>2078</v>
      </c>
      <c r="GE23" s="2">
        <v>2458</v>
      </c>
      <c r="GF23" s="2">
        <v>1121</v>
      </c>
      <c r="GG23" s="2">
        <v>10946</v>
      </c>
      <c r="GH23" s="2">
        <v>1578</v>
      </c>
      <c r="GI23" s="2">
        <v>34424</v>
      </c>
      <c r="GJ23" s="2">
        <v>57104</v>
      </c>
      <c r="GK23" s="2">
        <v>3550</v>
      </c>
      <c r="GL23" s="2">
        <v>600</v>
      </c>
      <c r="GM23" s="2">
        <v>1377</v>
      </c>
      <c r="GN23" s="2">
        <v>6900</v>
      </c>
      <c r="GO23" s="2">
        <v>7737</v>
      </c>
      <c r="GP23" s="2">
        <v>5273</v>
      </c>
      <c r="GQ23" s="2">
        <v>319</v>
      </c>
      <c r="GR23" s="2">
        <v>6389</v>
      </c>
      <c r="GS23" s="2">
        <v>6292</v>
      </c>
      <c r="GT23" s="2">
        <v>3737</v>
      </c>
      <c r="GU23" s="2">
        <v>2202</v>
      </c>
      <c r="GV23" s="2">
        <v>3015</v>
      </c>
      <c r="GW23" s="2">
        <v>1395</v>
      </c>
      <c r="GX23" s="2">
        <v>8319</v>
      </c>
      <c r="GY23" s="2">
        <v>42905</v>
      </c>
      <c r="GZ23" s="2">
        <v>6770</v>
      </c>
      <c r="HA23" s="2">
        <v>6054</v>
      </c>
      <c r="HB23" s="2">
        <v>10531</v>
      </c>
      <c r="HC23" s="2">
        <v>2108</v>
      </c>
      <c r="HD23" s="2">
        <v>3287</v>
      </c>
      <c r="HE23" s="2">
        <v>8376</v>
      </c>
      <c r="HF23" s="2">
        <v>4440</v>
      </c>
      <c r="HG23" s="2">
        <v>1340</v>
      </c>
      <c r="HH23" s="2">
        <v>128936</v>
      </c>
      <c r="HI23" s="2">
        <v>5764</v>
      </c>
      <c r="HJ23" s="2">
        <v>7637</v>
      </c>
      <c r="HK23" s="2">
        <v>1791</v>
      </c>
      <c r="HL23" s="2">
        <v>14049</v>
      </c>
      <c r="HM23" s="2">
        <v>14545</v>
      </c>
      <c r="HN23" s="2">
        <v>3181</v>
      </c>
      <c r="HO23" s="2">
        <v>8103</v>
      </c>
      <c r="HP23" s="2">
        <v>5493</v>
      </c>
      <c r="HQ23" s="2">
        <v>4715</v>
      </c>
      <c r="HR23" s="2">
        <v>35347</v>
      </c>
      <c r="HS23" s="2">
        <v>5357</v>
      </c>
      <c r="HT23" s="2">
        <v>10267</v>
      </c>
      <c r="HU23" s="2">
        <v>12685</v>
      </c>
    </row>
    <row r="24" spans="1:229" ht="18" customHeight="1">
      <c r="A24" s="2" t="s">
        <v>498</v>
      </c>
      <c r="B24" s="2" t="s">
        <v>499</v>
      </c>
      <c r="C24" s="2" t="s">
        <v>642</v>
      </c>
      <c r="D24" s="9">
        <v>2.97</v>
      </c>
      <c r="E24" s="2">
        <v>985198</v>
      </c>
      <c r="F24" s="2">
        <v>79168</v>
      </c>
      <c r="G24" s="2">
        <v>22443</v>
      </c>
      <c r="H24" s="2">
        <v>10952</v>
      </c>
      <c r="I24" s="2">
        <v>20004</v>
      </c>
      <c r="J24" s="2">
        <v>3378</v>
      </c>
      <c r="K24" s="2">
        <v>2099</v>
      </c>
      <c r="L24" s="2">
        <v>1348</v>
      </c>
      <c r="M24" s="2">
        <v>4193</v>
      </c>
      <c r="N24" s="2">
        <v>5070</v>
      </c>
      <c r="O24" s="2">
        <v>2097</v>
      </c>
      <c r="P24" s="2">
        <v>678</v>
      </c>
      <c r="Q24" s="2">
        <v>675</v>
      </c>
      <c r="R24" s="2">
        <v>2425</v>
      </c>
      <c r="S24" s="2">
        <v>3807</v>
      </c>
      <c r="T24" s="2">
        <v>68503</v>
      </c>
      <c r="U24" s="2">
        <v>4241</v>
      </c>
      <c r="V24" s="2">
        <v>639</v>
      </c>
      <c r="W24" s="2">
        <v>381</v>
      </c>
      <c r="X24" s="2">
        <v>993</v>
      </c>
      <c r="Y24" s="2">
        <v>540</v>
      </c>
      <c r="Z24" s="2">
        <v>5221</v>
      </c>
      <c r="AA24" s="2">
        <v>852</v>
      </c>
      <c r="AB24" s="2">
        <v>437</v>
      </c>
      <c r="AC24" s="2">
        <v>1051</v>
      </c>
      <c r="AD24" s="2">
        <v>3165</v>
      </c>
      <c r="AE24" s="2">
        <v>1786</v>
      </c>
      <c r="AF24" s="2">
        <v>1320</v>
      </c>
      <c r="AG24" s="2">
        <v>3238</v>
      </c>
      <c r="AH24" s="2">
        <v>1411</v>
      </c>
      <c r="AI24" s="2">
        <v>4850</v>
      </c>
      <c r="AJ24" s="2">
        <v>4135</v>
      </c>
      <c r="AK24" s="2">
        <v>565</v>
      </c>
      <c r="AL24" s="2">
        <v>198</v>
      </c>
      <c r="AM24" s="2">
        <v>831</v>
      </c>
      <c r="AN24" s="2">
        <v>1042</v>
      </c>
      <c r="AO24" s="2">
        <v>396</v>
      </c>
      <c r="AP24" s="2">
        <v>1679</v>
      </c>
      <c r="AQ24" s="2">
        <v>1522</v>
      </c>
      <c r="AR24" s="2">
        <v>1962</v>
      </c>
      <c r="AS24" s="2">
        <v>490</v>
      </c>
      <c r="AT24" s="2">
        <v>5645</v>
      </c>
      <c r="AU24" s="2">
        <v>1582</v>
      </c>
      <c r="AV24" s="2">
        <v>2000</v>
      </c>
      <c r="AW24" s="2">
        <v>3161</v>
      </c>
      <c r="AX24" s="2">
        <v>1877</v>
      </c>
      <c r="AY24" s="2">
        <v>928</v>
      </c>
      <c r="AZ24" s="2">
        <v>2444</v>
      </c>
      <c r="BA24" s="2">
        <v>1438</v>
      </c>
      <c r="BB24" s="2">
        <v>3527</v>
      </c>
      <c r="BC24" s="2">
        <v>2957</v>
      </c>
      <c r="BD24" s="2">
        <v>92421</v>
      </c>
      <c r="BE24" s="2">
        <v>23401</v>
      </c>
      <c r="BF24" s="2">
        <v>29534</v>
      </c>
      <c r="BG24" s="2">
        <v>14871</v>
      </c>
      <c r="BH24" s="2">
        <v>3132</v>
      </c>
      <c r="BI24" s="2">
        <v>2263</v>
      </c>
      <c r="BJ24" s="2">
        <v>5871</v>
      </c>
      <c r="BK24" s="2">
        <v>8007</v>
      </c>
      <c r="BL24" s="2">
        <v>2420</v>
      </c>
      <c r="BM24" s="2">
        <v>2924</v>
      </c>
      <c r="BN24" s="2">
        <v>50121</v>
      </c>
      <c r="BO24" s="2">
        <v>14713</v>
      </c>
      <c r="BP24" s="2">
        <v>833</v>
      </c>
      <c r="BQ24" s="2">
        <v>14920</v>
      </c>
      <c r="BR24" s="2">
        <v>1268</v>
      </c>
      <c r="BS24" s="2">
        <v>6677</v>
      </c>
      <c r="BT24" s="2">
        <v>650</v>
      </c>
      <c r="BU24" s="2">
        <v>11060</v>
      </c>
      <c r="BV24" s="2">
        <v>100713</v>
      </c>
      <c r="BW24" s="2">
        <v>2430</v>
      </c>
      <c r="BX24" s="2">
        <v>2148</v>
      </c>
      <c r="BY24" s="2">
        <v>1053</v>
      </c>
      <c r="BZ24" s="2">
        <v>3183</v>
      </c>
      <c r="CA24" s="2">
        <v>2120</v>
      </c>
      <c r="CB24" s="2">
        <v>2379</v>
      </c>
      <c r="CC24" s="2">
        <v>858</v>
      </c>
      <c r="CD24" s="2">
        <v>5616</v>
      </c>
      <c r="CE24" s="2">
        <v>1047</v>
      </c>
      <c r="CF24" s="2">
        <v>2681</v>
      </c>
      <c r="CG24" s="2">
        <v>907</v>
      </c>
      <c r="CH24" s="2">
        <v>1503</v>
      </c>
      <c r="CI24" s="2">
        <v>2174</v>
      </c>
      <c r="CJ24" s="2">
        <v>928</v>
      </c>
      <c r="CK24" s="2">
        <v>3390</v>
      </c>
      <c r="CL24" s="2">
        <v>936</v>
      </c>
      <c r="CM24" s="2">
        <v>416</v>
      </c>
      <c r="CN24" s="2">
        <v>3053</v>
      </c>
      <c r="CO24" s="2">
        <v>1731</v>
      </c>
      <c r="CP24" s="2">
        <v>1471</v>
      </c>
      <c r="CQ24" s="2">
        <v>3117</v>
      </c>
      <c r="CR24" s="2">
        <v>1938</v>
      </c>
      <c r="CS24" s="2">
        <v>7886</v>
      </c>
      <c r="CT24" s="2">
        <v>2041</v>
      </c>
      <c r="CU24" s="2">
        <v>2225</v>
      </c>
      <c r="CV24" s="2">
        <v>1548</v>
      </c>
      <c r="CW24" s="2">
        <v>1345</v>
      </c>
      <c r="CX24" s="2">
        <v>2289</v>
      </c>
      <c r="CY24" s="2">
        <v>3155</v>
      </c>
      <c r="CZ24" s="2">
        <v>600</v>
      </c>
      <c r="DA24" s="2">
        <v>529</v>
      </c>
      <c r="DB24" s="2">
        <v>3039</v>
      </c>
      <c r="DC24" s="2">
        <v>1181</v>
      </c>
      <c r="DD24" s="2">
        <v>600</v>
      </c>
      <c r="DE24" s="2">
        <v>2945</v>
      </c>
      <c r="DF24" s="2">
        <v>5013</v>
      </c>
      <c r="DG24" s="2">
        <v>2792</v>
      </c>
      <c r="DH24" s="2">
        <v>4298</v>
      </c>
      <c r="DI24" s="2">
        <v>989</v>
      </c>
      <c r="DJ24" s="2">
        <v>1484</v>
      </c>
      <c r="DK24" s="2">
        <v>1093</v>
      </c>
      <c r="DL24" s="2">
        <v>1083</v>
      </c>
      <c r="DM24" s="2">
        <v>431</v>
      </c>
      <c r="DN24" s="2">
        <v>4857</v>
      </c>
      <c r="DO24" s="2">
        <v>1447</v>
      </c>
      <c r="DP24" s="2">
        <v>423</v>
      </c>
      <c r="DQ24" s="2">
        <v>2340</v>
      </c>
      <c r="DR24" s="2">
        <v>40474</v>
      </c>
      <c r="DS24" s="2">
        <v>4904</v>
      </c>
      <c r="DT24" s="2">
        <v>4147</v>
      </c>
      <c r="DU24" s="2">
        <v>486</v>
      </c>
      <c r="DV24" s="2">
        <v>2085</v>
      </c>
      <c r="DW24" s="2">
        <v>1386</v>
      </c>
      <c r="DX24" s="2">
        <v>2931</v>
      </c>
      <c r="DY24" s="2">
        <v>2450</v>
      </c>
      <c r="DZ24" s="2">
        <v>932</v>
      </c>
      <c r="EA24" s="2">
        <v>1209</v>
      </c>
      <c r="EB24" s="2">
        <v>665</v>
      </c>
      <c r="EC24" s="2">
        <v>3265</v>
      </c>
      <c r="ED24" s="2">
        <v>5448</v>
      </c>
      <c r="EE24" s="2">
        <v>2420</v>
      </c>
      <c r="EF24" s="2">
        <v>4461</v>
      </c>
      <c r="EG24" s="2">
        <v>3682</v>
      </c>
      <c r="EH24" s="2">
        <v>47456</v>
      </c>
      <c r="EI24" s="2">
        <v>4286</v>
      </c>
      <c r="EJ24" s="2">
        <v>655</v>
      </c>
      <c r="EK24" s="2">
        <v>451</v>
      </c>
      <c r="EL24" s="2">
        <v>1685</v>
      </c>
      <c r="EM24" s="2">
        <v>1842</v>
      </c>
      <c r="EN24" s="2">
        <v>1191</v>
      </c>
      <c r="EO24" s="2">
        <v>908</v>
      </c>
      <c r="EP24" s="2">
        <v>703</v>
      </c>
      <c r="EQ24" s="2">
        <v>679</v>
      </c>
      <c r="ER24" s="2">
        <v>1386</v>
      </c>
      <c r="ES24" s="2">
        <v>2228</v>
      </c>
      <c r="ET24" s="2">
        <v>1331</v>
      </c>
      <c r="EU24" s="2">
        <v>1312</v>
      </c>
      <c r="EV24" s="2">
        <v>4482</v>
      </c>
      <c r="EW24" s="2">
        <v>2706</v>
      </c>
      <c r="EX24" s="2">
        <v>1948</v>
      </c>
      <c r="EY24" s="2">
        <v>5570</v>
      </c>
      <c r="EZ24" s="2">
        <v>14093</v>
      </c>
      <c r="FA24" s="2">
        <v>95122</v>
      </c>
      <c r="FB24" s="2">
        <v>462</v>
      </c>
      <c r="FC24" s="2">
        <v>931</v>
      </c>
      <c r="FD24" s="2">
        <v>12557</v>
      </c>
      <c r="FE24" s="2">
        <v>600</v>
      </c>
      <c r="FF24" s="2">
        <v>8353</v>
      </c>
      <c r="FG24" s="2">
        <v>2350</v>
      </c>
      <c r="FH24" s="2">
        <v>1988</v>
      </c>
      <c r="FI24" s="2">
        <v>9630</v>
      </c>
      <c r="FJ24" s="2">
        <v>6417</v>
      </c>
      <c r="FK24" s="2">
        <v>4468</v>
      </c>
      <c r="FL24" s="2">
        <v>7355</v>
      </c>
      <c r="FM24" s="2">
        <v>2709</v>
      </c>
      <c r="FN24" s="2">
        <v>7839</v>
      </c>
      <c r="FO24" s="2">
        <v>2457</v>
      </c>
      <c r="FP24" s="2">
        <v>10429</v>
      </c>
      <c r="FQ24" s="2">
        <v>16577</v>
      </c>
      <c r="FR24" s="2">
        <v>132903</v>
      </c>
      <c r="FS24" s="2">
        <v>14359</v>
      </c>
      <c r="FT24" s="2">
        <v>13882</v>
      </c>
      <c r="FU24" s="2">
        <v>4651</v>
      </c>
      <c r="FV24" s="2">
        <v>5276</v>
      </c>
      <c r="FW24" s="2">
        <v>15933</v>
      </c>
      <c r="FX24" s="2">
        <v>3052</v>
      </c>
      <c r="FY24" s="2">
        <v>5777</v>
      </c>
      <c r="FZ24" s="2">
        <v>2015</v>
      </c>
      <c r="GA24" s="2">
        <v>1964</v>
      </c>
      <c r="GB24" s="2">
        <v>11733</v>
      </c>
      <c r="GC24" s="2">
        <v>865</v>
      </c>
      <c r="GD24" s="2">
        <v>1902</v>
      </c>
      <c r="GE24" s="2">
        <v>1550</v>
      </c>
      <c r="GF24" s="2">
        <v>1448</v>
      </c>
      <c r="GG24" s="2">
        <v>10081</v>
      </c>
      <c r="GH24" s="2">
        <v>6897</v>
      </c>
      <c r="GI24" s="2">
        <v>31518</v>
      </c>
      <c r="GJ24" s="2">
        <v>60521</v>
      </c>
      <c r="GK24" s="2">
        <v>2676</v>
      </c>
      <c r="GL24" s="2">
        <v>778</v>
      </c>
      <c r="GM24" s="2">
        <v>1645</v>
      </c>
      <c r="GN24" s="2">
        <v>9039</v>
      </c>
      <c r="GO24" s="2">
        <v>7044</v>
      </c>
      <c r="GP24" s="2">
        <v>5581</v>
      </c>
      <c r="GQ24" s="2">
        <v>349</v>
      </c>
      <c r="GR24" s="2">
        <v>7799</v>
      </c>
      <c r="GS24" s="2">
        <v>5544</v>
      </c>
      <c r="GT24" s="2">
        <v>6107</v>
      </c>
      <c r="GU24" s="2">
        <v>2265</v>
      </c>
      <c r="GV24" s="2">
        <v>3467</v>
      </c>
      <c r="GW24" s="2">
        <v>1687</v>
      </c>
      <c r="GX24" s="2">
        <v>6539</v>
      </c>
      <c r="GY24" s="2">
        <v>37819</v>
      </c>
      <c r="GZ24" s="2">
        <v>5157</v>
      </c>
      <c r="HA24" s="2">
        <v>4471</v>
      </c>
      <c r="HB24" s="2">
        <v>10721</v>
      </c>
      <c r="HC24" s="2">
        <v>1229</v>
      </c>
      <c r="HD24" s="2">
        <v>2616</v>
      </c>
      <c r="HE24" s="2">
        <v>8347</v>
      </c>
      <c r="HF24" s="2">
        <v>4144</v>
      </c>
      <c r="HG24" s="2">
        <v>1134</v>
      </c>
      <c r="HH24" s="2">
        <v>179978</v>
      </c>
      <c r="HI24" s="2">
        <v>7054</v>
      </c>
      <c r="HJ24" s="2">
        <v>6779</v>
      </c>
      <c r="HK24" s="2">
        <v>2110</v>
      </c>
      <c r="HL24" s="2">
        <v>19047</v>
      </c>
      <c r="HM24" s="2">
        <v>39596</v>
      </c>
      <c r="HN24" s="2">
        <v>7403</v>
      </c>
      <c r="HO24" s="2">
        <v>16258</v>
      </c>
      <c r="HP24" s="2">
        <v>8855</v>
      </c>
      <c r="HQ24" s="2">
        <v>6537</v>
      </c>
      <c r="HR24" s="2">
        <v>33331</v>
      </c>
      <c r="HS24" s="2">
        <v>13589</v>
      </c>
      <c r="HT24" s="2">
        <v>6898</v>
      </c>
      <c r="HU24" s="2">
        <v>12522</v>
      </c>
    </row>
    <row r="25" spans="1:229" ht="18" customHeight="1">
      <c r="A25" s="2" t="s">
        <v>501</v>
      </c>
      <c r="B25" s="2" t="s">
        <v>502</v>
      </c>
      <c r="C25" s="2" t="s">
        <v>643</v>
      </c>
      <c r="D25" s="9">
        <v>2.94</v>
      </c>
      <c r="E25" s="2">
        <v>1001927</v>
      </c>
      <c r="F25" s="2">
        <v>87173</v>
      </c>
      <c r="G25" s="2">
        <v>28588</v>
      </c>
      <c r="H25" s="2">
        <v>10017</v>
      </c>
      <c r="I25" s="2">
        <v>22429</v>
      </c>
      <c r="J25" s="2">
        <v>3079</v>
      </c>
      <c r="K25" s="2">
        <v>2283</v>
      </c>
      <c r="L25" s="2">
        <v>1413</v>
      </c>
      <c r="M25" s="2">
        <v>5232</v>
      </c>
      <c r="N25" s="2">
        <v>5295</v>
      </c>
      <c r="O25" s="2">
        <v>1969</v>
      </c>
      <c r="P25" s="2">
        <v>998</v>
      </c>
      <c r="Q25" s="2">
        <v>575</v>
      </c>
      <c r="R25" s="2">
        <v>1723</v>
      </c>
      <c r="S25" s="2">
        <v>3571</v>
      </c>
      <c r="T25" s="2">
        <v>78914</v>
      </c>
      <c r="U25" s="2">
        <v>10974</v>
      </c>
      <c r="V25" s="2">
        <v>1119</v>
      </c>
      <c r="W25" s="2">
        <v>255</v>
      </c>
      <c r="X25" s="2">
        <v>1555</v>
      </c>
      <c r="Y25" s="2">
        <v>491</v>
      </c>
      <c r="Z25" s="2">
        <v>4938</v>
      </c>
      <c r="AA25" s="2">
        <v>918</v>
      </c>
      <c r="AB25" s="2">
        <v>363</v>
      </c>
      <c r="AC25" s="2">
        <v>547</v>
      </c>
      <c r="AD25" s="2">
        <v>2094</v>
      </c>
      <c r="AE25" s="2">
        <v>1746</v>
      </c>
      <c r="AF25" s="2">
        <v>1115</v>
      </c>
      <c r="AG25" s="2">
        <v>2669</v>
      </c>
      <c r="AH25" s="2">
        <v>1887</v>
      </c>
      <c r="AI25" s="2">
        <v>4432</v>
      </c>
      <c r="AJ25" s="2">
        <v>4508</v>
      </c>
      <c r="AK25" s="2">
        <v>787</v>
      </c>
      <c r="AL25" s="2">
        <v>395</v>
      </c>
      <c r="AM25" s="2">
        <v>728</v>
      </c>
      <c r="AN25" s="2">
        <v>1058</v>
      </c>
      <c r="AO25" s="2">
        <v>430</v>
      </c>
      <c r="AP25" s="2">
        <v>2429</v>
      </c>
      <c r="AQ25" s="2">
        <v>1441</v>
      </c>
      <c r="AR25" s="2">
        <v>3318</v>
      </c>
      <c r="AS25" s="2">
        <v>1299</v>
      </c>
      <c r="AT25" s="2">
        <v>5579</v>
      </c>
      <c r="AU25" s="2">
        <v>2208</v>
      </c>
      <c r="AV25" s="2">
        <v>1484</v>
      </c>
      <c r="AW25" s="2">
        <v>2975</v>
      </c>
      <c r="AX25" s="2">
        <v>2751</v>
      </c>
      <c r="AY25" s="2">
        <v>1164</v>
      </c>
      <c r="AZ25" s="2">
        <v>3089</v>
      </c>
      <c r="BA25" s="2">
        <v>1603</v>
      </c>
      <c r="BB25" s="2">
        <v>3650</v>
      </c>
      <c r="BC25" s="2">
        <v>2914</v>
      </c>
      <c r="BD25" s="2">
        <v>94787</v>
      </c>
      <c r="BE25" s="2">
        <v>17469</v>
      </c>
      <c r="BF25" s="2">
        <v>35551</v>
      </c>
      <c r="BG25" s="2">
        <v>16665</v>
      </c>
      <c r="BH25" s="2">
        <v>2850</v>
      </c>
      <c r="BI25" s="2">
        <v>2888</v>
      </c>
      <c r="BJ25" s="2">
        <v>5095</v>
      </c>
      <c r="BK25" s="2">
        <v>7951</v>
      </c>
      <c r="BL25" s="2">
        <v>3281</v>
      </c>
      <c r="BM25" s="2">
        <v>3035</v>
      </c>
      <c r="BN25" s="2">
        <v>47890</v>
      </c>
      <c r="BO25" s="2">
        <v>13310</v>
      </c>
      <c r="BP25" s="2">
        <v>660</v>
      </c>
      <c r="BQ25" s="2">
        <v>14669</v>
      </c>
      <c r="BR25" s="2">
        <v>1523</v>
      </c>
      <c r="BS25" s="2">
        <v>6876</v>
      </c>
      <c r="BT25" s="2">
        <v>611</v>
      </c>
      <c r="BU25" s="2">
        <v>10240</v>
      </c>
      <c r="BV25" s="2">
        <v>116082</v>
      </c>
      <c r="BW25" s="2">
        <v>3576</v>
      </c>
      <c r="BX25" s="2">
        <v>2208</v>
      </c>
      <c r="BY25" s="2">
        <v>1369</v>
      </c>
      <c r="BZ25" s="2">
        <v>4306</v>
      </c>
      <c r="CA25" s="2">
        <v>3293</v>
      </c>
      <c r="CB25" s="2">
        <v>2638</v>
      </c>
      <c r="CC25" s="2">
        <v>1021</v>
      </c>
      <c r="CD25" s="2">
        <v>6812</v>
      </c>
      <c r="CE25" s="2">
        <v>1296</v>
      </c>
      <c r="CF25" s="2">
        <v>3677</v>
      </c>
      <c r="CG25" s="2">
        <v>942</v>
      </c>
      <c r="CH25" s="2">
        <v>1970</v>
      </c>
      <c r="CI25" s="2">
        <v>2468</v>
      </c>
      <c r="CJ25" s="2">
        <v>883</v>
      </c>
      <c r="CK25" s="2">
        <v>4081</v>
      </c>
      <c r="CL25" s="2">
        <v>1420</v>
      </c>
      <c r="CM25" s="2">
        <v>834</v>
      </c>
      <c r="CN25" s="2">
        <v>3440</v>
      </c>
      <c r="CO25" s="2">
        <v>2375</v>
      </c>
      <c r="CP25" s="2">
        <v>1787</v>
      </c>
      <c r="CQ25" s="2">
        <v>3352</v>
      </c>
      <c r="CR25" s="2">
        <v>2237</v>
      </c>
      <c r="CS25" s="2">
        <v>8633</v>
      </c>
      <c r="CT25" s="2">
        <v>2367</v>
      </c>
      <c r="CU25" s="2">
        <v>2028</v>
      </c>
      <c r="CV25" s="2">
        <v>1921</v>
      </c>
      <c r="CW25" s="2">
        <v>1187</v>
      </c>
      <c r="CX25" s="2">
        <v>2601</v>
      </c>
      <c r="CY25" s="2">
        <v>4325</v>
      </c>
      <c r="CZ25" s="2">
        <v>379</v>
      </c>
      <c r="DA25" s="2">
        <v>741</v>
      </c>
      <c r="DB25" s="2">
        <v>3148</v>
      </c>
      <c r="DC25" s="2">
        <v>1625</v>
      </c>
      <c r="DD25" s="2">
        <v>757</v>
      </c>
      <c r="DE25" s="2">
        <v>2517</v>
      </c>
      <c r="DF25" s="2">
        <v>5846</v>
      </c>
      <c r="DG25" s="2">
        <v>3035</v>
      </c>
      <c r="DH25" s="2">
        <v>4545</v>
      </c>
      <c r="DI25" s="2">
        <v>852</v>
      </c>
      <c r="DJ25" s="2">
        <v>1966</v>
      </c>
      <c r="DK25" s="2">
        <v>1082</v>
      </c>
      <c r="DL25" s="2">
        <v>1099</v>
      </c>
      <c r="DM25" s="2">
        <v>652</v>
      </c>
      <c r="DN25" s="2">
        <v>4792</v>
      </c>
      <c r="DO25" s="2">
        <v>1135</v>
      </c>
      <c r="DP25" s="2">
        <v>310</v>
      </c>
      <c r="DQ25" s="2">
        <v>2555</v>
      </c>
      <c r="DR25" s="2">
        <v>40267</v>
      </c>
      <c r="DS25" s="2">
        <v>4004</v>
      </c>
      <c r="DT25" s="2">
        <v>4804</v>
      </c>
      <c r="DU25" s="2">
        <v>399</v>
      </c>
      <c r="DV25" s="2">
        <v>2414</v>
      </c>
      <c r="DW25" s="2">
        <v>1147</v>
      </c>
      <c r="DX25" s="2">
        <v>2949</v>
      </c>
      <c r="DY25" s="2">
        <v>898</v>
      </c>
      <c r="DZ25" s="2">
        <v>1180</v>
      </c>
      <c r="EA25" s="2">
        <v>1493</v>
      </c>
      <c r="EB25" s="2">
        <v>964</v>
      </c>
      <c r="EC25" s="2">
        <v>4719</v>
      </c>
      <c r="ED25" s="2">
        <v>5216</v>
      </c>
      <c r="EE25" s="2">
        <v>1892</v>
      </c>
      <c r="EF25" s="2">
        <v>4307</v>
      </c>
      <c r="EG25" s="2">
        <v>3881</v>
      </c>
      <c r="EH25" s="2">
        <v>47167</v>
      </c>
      <c r="EI25" s="2">
        <v>4354</v>
      </c>
      <c r="EJ25" s="2">
        <v>606</v>
      </c>
      <c r="EK25" s="2">
        <v>396</v>
      </c>
      <c r="EL25" s="2">
        <v>1524</v>
      </c>
      <c r="EM25" s="2">
        <v>2406</v>
      </c>
      <c r="EN25" s="2">
        <v>1053</v>
      </c>
      <c r="EO25" s="2">
        <v>796</v>
      </c>
      <c r="EP25" s="2">
        <v>790</v>
      </c>
      <c r="EQ25" s="2">
        <v>722</v>
      </c>
      <c r="ER25" s="2">
        <v>1305</v>
      </c>
      <c r="ES25" s="2">
        <v>2278</v>
      </c>
      <c r="ET25" s="2">
        <v>1311</v>
      </c>
      <c r="EU25" s="2">
        <v>1372</v>
      </c>
      <c r="EV25" s="2">
        <v>4471</v>
      </c>
      <c r="EW25" s="2">
        <v>3063</v>
      </c>
      <c r="EX25" s="2">
        <v>1789</v>
      </c>
      <c r="EY25" s="2">
        <v>5122</v>
      </c>
      <c r="EZ25" s="2">
        <v>13809</v>
      </c>
      <c r="FA25" s="2">
        <v>90668</v>
      </c>
      <c r="FB25" s="2">
        <v>1026</v>
      </c>
      <c r="FC25" s="2">
        <v>806</v>
      </c>
      <c r="FD25" s="2">
        <v>10076</v>
      </c>
      <c r="FE25" s="2">
        <v>733</v>
      </c>
      <c r="FF25" s="2">
        <v>7154</v>
      </c>
      <c r="FG25" s="2">
        <v>2268</v>
      </c>
      <c r="FH25" s="2">
        <v>1863</v>
      </c>
      <c r="FI25" s="2">
        <v>10511</v>
      </c>
      <c r="FJ25" s="2">
        <v>5894</v>
      </c>
      <c r="FK25" s="2">
        <v>4877</v>
      </c>
      <c r="FL25" s="2">
        <v>5866</v>
      </c>
      <c r="FM25" s="2">
        <v>2215</v>
      </c>
      <c r="FN25" s="2">
        <v>6281</v>
      </c>
      <c r="FO25" s="2">
        <v>2324</v>
      </c>
      <c r="FP25" s="2">
        <v>10191</v>
      </c>
      <c r="FQ25" s="2">
        <v>18584</v>
      </c>
      <c r="FR25" s="2">
        <v>154358</v>
      </c>
      <c r="FS25" s="2">
        <v>21972</v>
      </c>
      <c r="FT25" s="2">
        <v>15653</v>
      </c>
      <c r="FU25" s="2">
        <v>4986</v>
      </c>
      <c r="FV25" s="2">
        <v>7196</v>
      </c>
      <c r="FW25" s="2">
        <v>19055</v>
      </c>
      <c r="FX25" s="2">
        <v>2916</v>
      </c>
      <c r="FY25" s="2">
        <v>7022</v>
      </c>
      <c r="FZ25" s="2">
        <v>2066</v>
      </c>
      <c r="GA25" s="2">
        <v>2269</v>
      </c>
      <c r="GB25" s="2">
        <v>13334</v>
      </c>
      <c r="GC25" s="2">
        <v>1265</v>
      </c>
      <c r="GD25" s="2">
        <v>2134</v>
      </c>
      <c r="GE25" s="2">
        <v>2521</v>
      </c>
      <c r="GF25" s="2">
        <v>2078</v>
      </c>
      <c r="GG25" s="2">
        <v>10215</v>
      </c>
      <c r="GH25" s="2">
        <v>4203</v>
      </c>
      <c r="GI25" s="2">
        <v>35471</v>
      </c>
      <c r="GJ25" s="2">
        <v>63448</v>
      </c>
      <c r="GK25" s="2">
        <v>8504</v>
      </c>
      <c r="GL25" s="2">
        <v>814</v>
      </c>
      <c r="GM25" s="2">
        <v>1146</v>
      </c>
      <c r="GN25" s="2">
        <v>7586</v>
      </c>
      <c r="GO25" s="2">
        <v>5870</v>
      </c>
      <c r="GP25" s="2">
        <v>3931</v>
      </c>
      <c r="GQ25" s="2">
        <v>424</v>
      </c>
      <c r="GR25" s="2">
        <v>7423</v>
      </c>
      <c r="GS25" s="2">
        <v>5608</v>
      </c>
      <c r="GT25" s="2">
        <v>4544</v>
      </c>
      <c r="GU25" s="2">
        <v>2103</v>
      </c>
      <c r="GV25" s="2">
        <v>5716</v>
      </c>
      <c r="GW25" s="2">
        <v>1421</v>
      </c>
      <c r="GX25" s="2">
        <v>8358</v>
      </c>
      <c r="GY25" s="2">
        <v>39936</v>
      </c>
      <c r="GZ25" s="2">
        <v>5534</v>
      </c>
      <c r="HA25" s="2">
        <v>5183</v>
      </c>
      <c r="HB25" s="2">
        <v>10498</v>
      </c>
      <c r="HC25" s="2">
        <v>2786</v>
      </c>
      <c r="HD25" s="2">
        <v>3081</v>
      </c>
      <c r="HE25" s="2">
        <v>7372</v>
      </c>
      <c r="HF25" s="2">
        <v>4095</v>
      </c>
      <c r="HG25" s="2">
        <v>1386</v>
      </c>
      <c r="HH25" s="2">
        <v>141237</v>
      </c>
      <c r="HI25" s="2">
        <v>8019</v>
      </c>
      <c r="HJ25" s="2">
        <v>6260</v>
      </c>
      <c r="HK25" s="2">
        <v>2366</v>
      </c>
      <c r="HL25" s="2">
        <v>18210</v>
      </c>
      <c r="HM25" s="2">
        <v>22105</v>
      </c>
      <c r="HN25" s="2">
        <v>5751</v>
      </c>
      <c r="HO25" s="2">
        <v>12042</v>
      </c>
      <c r="HP25" s="2">
        <v>5051</v>
      </c>
      <c r="HQ25" s="2">
        <v>6015</v>
      </c>
      <c r="HR25" s="2">
        <v>28718</v>
      </c>
      <c r="HS25" s="2">
        <v>4976</v>
      </c>
      <c r="HT25" s="2">
        <v>10745</v>
      </c>
      <c r="HU25" s="2">
        <v>10979</v>
      </c>
    </row>
    <row r="26" spans="1:229" ht="18" customHeight="1">
      <c r="A26" s="2" t="s">
        <v>504</v>
      </c>
      <c r="B26" s="2" t="s">
        <v>505</v>
      </c>
      <c r="C26" s="2" t="s">
        <v>644</v>
      </c>
      <c r="D26" s="9">
        <v>2.96</v>
      </c>
      <c r="E26" s="2">
        <v>986851</v>
      </c>
      <c r="F26" s="2">
        <v>81896</v>
      </c>
      <c r="G26" s="2">
        <v>21965</v>
      </c>
      <c r="H26" s="2">
        <v>11622</v>
      </c>
      <c r="I26" s="2">
        <v>21246</v>
      </c>
      <c r="J26" s="2">
        <v>4264</v>
      </c>
      <c r="K26" s="2">
        <v>2092</v>
      </c>
      <c r="L26" s="2">
        <v>1465</v>
      </c>
      <c r="M26" s="2">
        <v>4863</v>
      </c>
      <c r="N26" s="2">
        <v>4931</v>
      </c>
      <c r="O26" s="2">
        <v>2082</v>
      </c>
      <c r="P26" s="2">
        <v>725</v>
      </c>
      <c r="Q26" s="2">
        <v>765</v>
      </c>
      <c r="R26" s="2">
        <v>2071</v>
      </c>
      <c r="S26" s="2">
        <v>3805</v>
      </c>
      <c r="T26" s="2">
        <v>68797</v>
      </c>
      <c r="U26" s="2">
        <v>5481</v>
      </c>
      <c r="V26" s="2">
        <v>847</v>
      </c>
      <c r="W26" s="2">
        <v>367</v>
      </c>
      <c r="X26" s="2">
        <v>929</v>
      </c>
      <c r="Y26" s="2">
        <v>516</v>
      </c>
      <c r="Z26" s="2">
        <v>4842</v>
      </c>
      <c r="AA26" s="2">
        <v>969</v>
      </c>
      <c r="AB26" s="2">
        <v>349</v>
      </c>
      <c r="AC26" s="2">
        <v>935</v>
      </c>
      <c r="AD26" s="2">
        <v>2763</v>
      </c>
      <c r="AE26" s="2">
        <v>1621</v>
      </c>
      <c r="AF26" s="2">
        <v>1336</v>
      </c>
      <c r="AG26" s="2">
        <v>3308</v>
      </c>
      <c r="AH26" s="2">
        <v>1197</v>
      </c>
      <c r="AI26" s="2">
        <v>6968</v>
      </c>
      <c r="AJ26" s="2">
        <v>4321</v>
      </c>
      <c r="AK26" s="2">
        <v>742</v>
      </c>
      <c r="AL26" s="2">
        <v>179</v>
      </c>
      <c r="AM26" s="2">
        <v>817</v>
      </c>
      <c r="AN26" s="2">
        <v>1036</v>
      </c>
      <c r="AO26" s="2">
        <v>351</v>
      </c>
      <c r="AP26" s="2">
        <v>1388</v>
      </c>
      <c r="AQ26" s="2">
        <v>1572</v>
      </c>
      <c r="AR26" s="2">
        <v>1280</v>
      </c>
      <c r="AS26" s="2">
        <v>589</v>
      </c>
      <c r="AT26" s="2">
        <v>6004</v>
      </c>
      <c r="AU26" s="2">
        <v>1651</v>
      </c>
      <c r="AV26" s="2">
        <v>2004</v>
      </c>
      <c r="AW26" s="2">
        <v>2729</v>
      </c>
      <c r="AX26" s="2">
        <v>2055</v>
      </c>
      <c r="AY26" s="2">
        <v>855</v>
      </c>
      <c r="AZ26" s="2">
        <v>2194</v>
      </c>
      <c r="BA26" s="2">
        <v>1121</v>
      </c>
      <c r="BB26" s="2">
        <v>2691</v>
      </c>
      <c r="BC26" s="2">
        <v>2787</v>
      </c>
      <c r="BD26" s="2">
        <v>96549</v>
      </c>
      <c r="BE26" s="2">
        <v>24176</v>
      </c>
      <c r="BF26" s="2">
        <v>30596</v>
      </c>
      <c r="BG26" s="2">
        <v>16794</v>
      </c>
      <c r="BH26" s="2">
        <v>3374</v>
      </c>
      <c r="BI26" s="2">
        <v>2735</v>
      </c>
      <c r="BJ26" s="2">
        <v>5478</v>
      </c>
      <c r="BK26" s="2">
        <v>8008</v>
      </c>
      <c r="BL26" s="2">
        <v>2625</v>
      </c>
      <c r="BM26" s="2">
        <v>2762</v>
      </c>
      <c r="BN26" s="2">
        <v>49304</v>
      </c>
      <c r="BO26" s="2">
        <v>15539</v>
      </c>
      <c r="BP26" s="2">
        <v>795</v>
      </c>
      <c r="BQ26" s="2">
        <v>14474</v>
      </c>
      <c r="BR26" s="2">
        <v>1471</v>
      </c>
      <c r="BS26" s="2">
        <v>6361</v>
      </c>
      <c r="BT26" s="2">
        <v>647</v>
      </c>
      <c r="BU26" s="2">
        <v>10017</v>
      </c>
      <c r="BV26" s="2">
        <v>107240</v>
      </c>
      <c r="BW26" s="2">
        <v>2830</v>
      </c>
      <c r="BX26" s="2">
        <v>2028</v>
      </c>
      <c r="BY26" s="2">
        <v>1389</v>
      </c>
      <c r="BZ26" s="2">
        <v>3882</v>
      </c>
      <c r="CA26" s="2">
        <v>2508</v>
      </c>
      <c r="CB26" s="2">
        <v>2188</v>
      </c>
      <c r="CC26" s="2">
        <v>895</v>
      </c>
      <c r="CD26" s="2">
        <v>6558</v>
      </c>
      <c r="CE26" s="2">
        <v>1395</v>
      </c>
      <c r="CF26" s="2">
        <v>2967</v>
      </c>
      <c r="CG26" s="2">
        <v>1098</v>
      </c>
      <c r="CH26" s="2">
        <v>1620</v>
      </c>
      <c r="CI26" s="2">
        <v>2562</v>
      </c>
      <c r="CJ26" s="2">
        <v>929</v>
      </c>
      <c r="CK26" s="2">
        <v>3723</v>
      </c>
      <c r="CL26" s="2">
        <v>1025</v>
      </c>
      <c r="CM26" s="2">
        <v>645</v>
      </c>
      <c r="CN26" s="2">
        <v>3272</v>
      </c>
      <c r="CO26" s="2">
        <v>1980</v>
      </c>
      <c r="CP26" s="2">
        <v>1635</v>
      </c>
      <c r="CQ26" s="2">
        <v>3437</v>
      </c>
      <c r="CR26" s="2">
        <v>2464</v>
      </c>
      <c r="CS26" s="2">
        <v>8610</v>
      </c>
      <c r="CT26" s="2">
        <v>2384</v>
      </c>
      <c r="CU26" s="2">
        <v>1935</v>
      </c>
      <c r="CV26" s="2">
        <v>1570</v>
      </c>
      <c r="CW26" s="2">
        <v>1274</v>
      </c>
      <c r="CX26" s="2">
        <v>2462</v>
      </c>
      <c r="CY26" s="2">
        <v>4448</v>
      </c>
      <c r="CZ26" s="2">
        <v>428</v>
      </c>
      <c r="DA26" s="2">
        <v>439</v>
      </c>
      <c r="DB26" s="2">
        <v>3267</v>
      </c>
      <c r="DC26" s="2">
        <v>1340</v>
      </c>
      <c r="DD26" s="2">
        <v>527</v>
      </c>
      <c r="DE26" s="2">
        <v>2805</v>
      </c>
      <c r="DF26" s="2">
        <v>5055</v>
      </c>
      <c r="DG26" s="2">
        <v>2562</v>
      </c>
      <c r="DH26" s="2">
        <v>3670</v>
      </c>
      <c r="DI26" s="2">
        <v>782</v>
      </c>
      <c r="DJ26" s="2">
        <v>1654</v>
      </c>
      <c r="DK26" s="2">
        <v>1188</v>
      </c>
      <c r="DL26" s="2">
        <v>999</v>
      </c>
      <c r="DM26" s="2">
        <v>353</v>
      </c>
      <c r="DN26" s="2">
        <v>4726</v>
      </c>
      <c r="DO26" s="2">
        <v>1057</v>
      </c>
      <c r="DP26" s="2">
        <v>368</v>
      </c>
      <c r="DQ26" s="2">
        <v>2305</v>
      </c>
      <c r="DR26" s="2">
        <v>41173</v>
      </c>
      <c r="DS26" s="2">
        <v>4589</v>
      </c>
      <c r="DT26" s="2">
        <v>4362</v>
      </c>
      <c r="DU26" s="2">
        <v>766</v>
      </c>
      <c r="DV26" s="2">
        <v>1795</v>
      </c>
      <c r="DW26" s="2">
        <v>1197</v>
      </c>
      <c r="DX26" s="2">
        <v>3030</v>
      </c>
      <c r="DY26" s="2">
        <v>966</v>
      </c>
      <c r="DZ26" s="2">
        <v>834</v>
      </c>
      <c r="EA26" s="2">
        <v>2027</v>
      </c>
      <c r="EB26" s="2">
        <v>782</v>
      </c>
      <c r="EC26" s="2">
        <v>3402</v>
      </c>
      <c r="ED26" s="2">
        <v>5588</v>
      </c>
      <c r="EE26" s="2">
        <v>2513</v>
      </c>
      <c r="EF26" s="2">
        <v>5616</v>
      </c>
      <c r="EG26" s="2">
        <v>3705</v>
      </c>
      <c r="EH26" s="2">
        <v>45066</v>
      </c>
      <c r="EI26" s="2">
        <v>4581</v>
      </c>
      <c r="EJ26" s="2">
        <v>770</v>
      </c>
      <c r="EK26" s="2">
        <v>389</v>
      </c>
      <c r="EL26" s="2">
        <v>1562</v>
      </c>
      <c r="EM26" s="2">
        <v>1734</v>
      </c>
      <c r="EN26" s="2">
        <v>971</v>
      </c>
      <c r="EO26" s="2">
        <v>800</v>
      </c>
      <c r="EP26" s="2">
        <v>768</v>
      </c>
      <c r="EQ26" s="2">
        <v>691</v>
      </c>
      <c r="ER26" s="2">
        <v>1396</v>
      </c>
      <c r="ES26" s="2">
        <v>1837</v>
      </c>
      <c r="ET26" s="2">
        <v>1440</v>
      </c>
      <c r="EU26" s="2">
        <v>1206</v>
      </c>
      <c r="EV26" s="2">
        <v>3648</v>
      </c>
      <c r="EW26" s="2">
        <v>2492</v>
      </c>
      <c r="EX26" s="2">
        <v>1717</v>
      </c>
      <c r="EY26" s="2">
        <v>5290</v>
      </c>
      <c r="EZ26" s="2">
        <v>13774</v>
      </c>
      <c r="FA26" s="2">
        <v>91978</v>
      </c>
      <c r="FB26" s="2">
        <v>567</v>
      </c>
      <c r="FC26" s="2">
        <v>1349</v>
      </c>
      <c r="FD26" s="2">
        <v>9909</v>
      </c>
      <c r="FE26" s="2">
        <v>828</v>
      </c>
      <c r="FF26" s="2">
        <v>7777</v>
      </c>
      <c r="FG26" s="2">
        <v>2170</v>
      </c>
      <c r="FH26" s="2">
        <v>1889</v>
      </c>
      <c r="FI26" s="2">
        <v>9489</v>
      </c>
      <c r="FJ26" s="2">
        <v>5955</v>
      </c>
      <c r="FK26" s="2">
        <v>3991</v>
      </c>
      <c r="FL26" s="2">
        <v>5380</v>
      </c>
      <c r="FM26" s="2">
        <v>2096</v>
      </c>
      <c r="FN26" s="2">
        <v>6617</v>
      </c>
      <c r="FO26" s="2">
        <v>2086</v>
      </c>
      <c r="FP26" s="2">
        <v>10672</v>
      </c>
      <c r="FQ26" s="2">
        <v>21203</v>
      </c>
      <c r="FR26" s="2">
        <v>131400</v>
      </c>
      <c r="FS26" s="2">
        <v>16343</v>
      </c>
      <c r="FT26" s="2">
        <v>15286</v>
      </c>
      <c r="FU26" s="2">
        <v>4685</v>
      </c>
      <c r="FV26" s="2">
        <v>5531</v>
      </c>
      <c r="FW26" s="2">
        <v>16649</v>
      </c>
      <c r="FX26" s="2">
        <v>3247</v>
      </c>
      <c r="FY26" s="2">
        <v>5186</v>
      </c>
      <c r="FZ26" s="2">
        <v>2046</v>
      </c>
      <c r="GA26" s="2">
        <v>1529</v>
      </c>
      <c r="GB26" s="2">
        <v>9892</v>
      </c>
      <c r="GC26" s="2">
        <v>1031</v>
      </c>
      <c r="GD26" s="2">
        <v>1877</v>
      </c>
      <c r="GE26" s="2">
        <v>1683</v>
      </c>
      <c r="GF26" s="2">
        <v>1761</v>
      </c>
      <c r="GG26" s="2">
        <v>8270</v>
      </c>
      <c r="GH26" s="2">
        <v>2518</v>
      </c>
      <c r="GI26" s="2">
        <v>33866</v>
      </c>
      <c r="GJ26" s="2">
        <v>58382</v>
      </c>
      <c r="GK26" s="2">
        <v>3720</v>
      </c>
      <c r="GL26" s="2">
        <v>816</v>
      </c>
      <c r="GM26" s="2">
        <v>1430</v>
      </c>
      <c r="GN26" s="2">
        <v>7232</v>
      </c>
      <c r="GO26" s="2">
        <v>7652</v>
      </c>
      <c r="GP26" s="2">
        <v>5317</v>
      </c>
      <c r="GQ26" s="2">
        <v>395</v>
      </c>
      <c r="GR26" s="2">
        <v>7070</v>
      </c>
      <c r="GS26" s="2">
        <v>6033</v>
      </c>
      <c r="GT26" s="2">
        <v>4893</v>
      </c>
      <c r="GU26" s="2">
        <v>2333</v>
      </c>
      <c r="GV26" s="2">
        <v>3117</v>
      </c>
      <c r="GW26" s="2">
        <v>1126</v>
      </c>
      <c r="GX26" s="2">
        <v>7247</v>
      </c>
      <c r="GY26" s="2">
        <v>37281</v>
      </c>
      <c r="GZ26" s="2">
        <v>4156</v>
      </c>
      <c r="HA26" s="2">
        <v>5230</v>
      </c>
      <c r="HB26" s="2">
        <v>8669</v>
      </c>
      <c r="HC26" s="2">
        <v>1611</v>
      </c>
      <c r="HD26" s="2">
        <v>3072</v>
      </c>
      <c r="HE26" s="2">
        <v>8866</v>
      </c>
      <c r="HF26" s="2">
        <v>4515</v>
      </c>
      <c r="HG26" s="2">
        <v>1162</v>
      </c>
      <c r="HH26" s="2">
        <v>177784</v>
      </c>
      <c r="HI26" s="2">
        <v>6542</v>
      </c>
      <c r="HJ26" s="2">
        <v>5936</v>
      </c>
      <c r="HK26" s="2">
        <v>2384</v>
      </c>
      <c r="HL26" s="2">
        <v>15340</v>
      </c>
      <c r="HM26" s="2">
        <v>28983</v>
      </c>
      <c r="HN26" s="2">
        <v>5158</v>
      </c>
      <c r="HO26" s="2">
        <v>12962</v>
      </c>
      <c r="HP26" s="2">
        <v>7903</v>
      </c>
      <c r="HQ26" s="2">
        <v>6070</v>
      </c>
      <c r="HR26" s="2">
        <v>59051</v>
      </c>
      <c r="HS26" s="2">
        <v>10512</v>
      </c>
      <c r="HT26" s="2">
        <v>6633</v>
      </c>
      <c r="HU26" s="2">
        <v>10310</v>
      </c>
    </row>
    <row r="27" spans="1:229" ht="18" customHeight="1">
      <c r="A27" s="2" t="s">
        <v>507</v>
      </c>
      <c r="B27" s="2" t="s">
        <v>508</v>
      </c>
      <c r="C27" s="2" t="s">
        <v>645</v>
      </c>
      <c r="D27" s="9">
        <v>2.93</v>
      </c>
      <c r="E27" s="2">
        <v>928093</v>
      </c>
      <c r="F27" s="2">
        <v>74978</v>
      </c>
      <c r="G27" s="2">
        <v>18032</v>
      </c>
      <c r="H27" s="2">
        <v>10146</v>
      </c>
      <c r="I27" s="2">
        <v>21954</v>
      </c>
      <c r="J27" s="2">
        <v>3736</v>
      </c>
      <c r="K27" s="2">
        <v>2121</v>
      </c>
      <c r="L27" s="2">
        <v>1397</v>
      </c>
      <c r="M27" s="2">
        <v>4597</v>
      </c>
      <c r="N27" s="2">
        <v>4471</v>
      </c>
      <c r="O27" s="2">
        <v>2089</v>
      </c>
      <c r="P27" s="2">
        <v>586</v>
      </c>
      <c r="Q27" s="2">
        <v>746</v>
      </c>
      <c r="R27" s="2">
        <v>1757</v>
      </c>
      <c r="S27" s="2">
        <v>3346</v>
      </c>
      <c r="T27" s="2">
        <v>74965</v>
      </c>
      <c r="U27" s="2">
        <v>5983</v>
      </c>
      <c r="V27" s="2">
        <v>1061</v>
      </c>
      <c r="W27" s="2">
        <v>556</v>
      </c>
      <c r="X27" s="2">
        <v>1537</v>
      </c>
      <c r="Y27" s="2">
        <v>456</v>
      </c>
      <c r="Z27" s="2">
        <v>4911</v>
      </c>
      <c r="AA27" s="2">
        <v>844</v>
      </c>
      <c r="AB27" s="2">
        <v>628</v>
      </c>
      <c r="AC27" s="2">
        <v>967</v>
      </c>
      <c r="AD27" s="2">
        <v>3805</v>
      </c>
      <c r="AE27" s="2">
        <v>1689</v>
      </c>
      <c r="AF27" s="2">
        <v>1279</v>
      </c>
      <c r="AG27" s="2">
        <v>3829</v>
      </c>
      <c r="AH27" s="2">
        <v>1748</v>
      </c>
      <c r="AI27" s="2">
        <v>6368</v>
      </c>
      <c r="AJ27" s="2">
        <v>4431</v>
      </c>
      <c r="AK27" s="2">
        <v>727</v>
      </c>
      <c r="AL27" s="2">
        <v>163</v>
      </c>
      <c r="AM27" s="2">
        <v>869</v>
      </c>
      <c r="AN27" s="2">
        <v>1019</v>
      </c>
      <c r="AO27" s="2">
        <v>444</v>
      </c>
      <c r="AP27" s="2">
        <v>1949</v>
      </c>
      <c r="AQ27" s="2">
        <v>1464</v>
      </c>
      <c r="AR27" s="2">
        <v>1727</v>
      </c>
      <c r="AS27" s="2">
        <v>644</v>
      </c>
      <c r="AT27" s="2">
        <v>6664</v>
      </c>
      <c r="AU27" s="2">
        <v>1953</v>
      </c>
      <c r="AV27" s="2">
        <v>2023</v>
      </c>
      <c r="AW27" s="2">
        <v>2927</v>
      </c>
      <c r="AX27" s="2">
        <v>2008</v>
      </c>
      <c r="AY27" s="2">
        <v>1066</v>
      </c>
      <c r="AZ27" s="2">
        <v>2160</v>
      </c>
      <c r="BA27" s="2">
        <v>1607</v>
      </c>
      <c r="BB27" s="2">
        <v>2810</v>
      </c>
      <c r="BC27" s="2">
        <v>2649</v>
      </c>
      <c r="BD27" s="2">
        <v>102777</v>
      </c>
      <c r="BE27" s="2">
        <v>32495</v>
      </c>
      <c r="BF27" s="2">
        <v>29167</v>
      </c>
      <c r="BG27" s="2">
        <v>16813</v>
      </c>
      <c r="BH27" s="2">
        <v>3657</v>
      </c>
      <c r="BI27" s="2">
        <v>2681</v>
      </c>
      <c r="BJ27" s="2">
        <v>4277</v>
      </c>
      <c r="BK27" s="2">
        <v>8057</v>
      </c>
      <c r="BL27" s="2">
        <v>2577</v>
      </c>
      <c r="BM27" s="2">
        <v>3054</v>
      </c>
      <c r="BN27" s="2">
        <v>49333</v>
      </c>
      <c r="BO27" s="2">
        <v>16352</v>
      </c>
      <c r="BP27" s="2">
        <v>917</v>
      </c>
      <c r="BQ27" s="2">
        <v>14402</v>
      </c>
      <c r="BR27" s="2">
        <v>1139</v>
      </c>
      <c r="BS27" s="2">
        <v>5715</v>
      </c>
      <c r="BT27" s="2">
        <v>650</v>
      </c>
      <c r="BU27" s="2">
        <v>10158</v>
      </c>
      <c r="BV27" s="2">
        <v>98504</v>
      </c>
      <c r="BW27" s="2">
        <v>2630</v>
      </c>
      <c r="BX27" s="2">
        <v>1683</v>
      </c>
      <c r="BY27" s="2">
        <v>1165</v>
      </c>
      <c r="BZ27" s="2">
        <v>3561</v>
      </c>
      <c r="CA27" s="2">
        <v>2142</v>
      </c>
      <c r="CB27" s="2">
        <v>2239</v>
      </c>
      <c r="CC27" s="2">
        <v>866</v>
      </c>
      <c r="CD27" s="2">
        <v>5789</v>
      </c>
      <c r="CE27" s="2">
        <v>1188</v>
      </c>
      <c r="CF27" s="2">
        <v>2308</v>
      </c>
      <c r="CG27" s="2">
        <v>661</v>
      </c>
      <c r="CH27" s="2">
        <v>1397</v>
      </c>
      <c r="CI27" s="2">
        <v>2408</v>
      </c>
      <c r="CJ27" s="2">
        <v>1010</v>
      </c>
      <c r="CK27" s="2">
        <v>3263</v>
      </c>
      <c r="CL27" s="2">
        <v>881</v>
      </c>
      <c r="CM27" s="2">
        <v>393</v>
      </c>
      <c r="CN27" s="2">
        <v>2966</v>
      </c>
      <c r="CO27" s="2">
        <v>1454</v>
      </c>
      <c r="CP27" s="2">
        <v>1582</v>
      </c>
      <c r="CQ27" s="2">
        <v>2393</v>
      </c>
      <c r="CR27" s="2">
        <v>1998</v>
      </c>
      <c r="CS27" s="2">
        <v>7906</v>
      </c>
      <c r="CT27" s="2">
        <v>2013</v>
      </c>
      <c r="CU27" s="2">
        <v>1886</v>
      </c>
      <c r="CV27" s="2">
        <v>1654</v>
      </c>
      <c r="CW27" s="2">
        <v>1306</v>
      </c>
      <c r="CX27" s="2">
        <v>2164</v>
      </c>
      <c r="CY27" s="2">
        <v>3489</v>
      </c>
      <c r="CZ27" s="2">
        <v>366</v>
      </c>
      <c r="DA27" s="2">
        <v>363</v>
      </c>
      <c r="DB27" s="2">
        <v>3122</v>
      </c>
      <c r="DC27" s="2">
        <v>1367</v>
      </c>
      <c r="DD27" s="2">
        <v>629</v>
      </c>
      <c r="DE27" s="2">
        <v>3014</v>
      </c>
      <c r="DF27" s="2">
        <v>4781</v>
      </c>
      <c r="DG27" s="2">
        <v>3118</v>
      </c>
      <c r="DH27" s="2">
        <v>4024</v>
      </c>
      <c r="DI27" s="2">
        <v>958</v>
      </c>
      <c r="DJ27" s="2">
        <v>1529</v>
      </c>
      <c r="DK27" s="2">
        <v>1269</v>
      </c>
      <c r="DL27" s="2">
        <v>1002</v>
      </c>
      <c r="DM27" s="2">
        <v>382</v>
      </c>
      <c r="DN27" s="2">
        <v>4322</v>
      </c>
      <c r="DO27" s="2">
        <v>1166</v>
      </c>
      <c r="DP27" s="2">
        <v>496</v>
      </c>
      <c r="DQ27" s="2">
        <v>2198</v>
      </c>
      <c r="DR27" s="2">
        <v>39808</v>
      </c>
      <c r="DS27" s="2">
        <v>4488</v>
      </c>
      <c r="DT27" s="2">
        <v>4958</v>
      </c>
      <c r="DU27" s="2">
        <v>426</v>
      </c>
      <c r="DV27" s="2">
        <v>1451</v>
      </c>
      <c r="DW27" s="2">
        <v>2735</v>
      </c>
      <c r="DX27" s="2">
        <v>2862</v>
      </c>
      <c r="DY27" s="2">
        <v>1238</v>
      </c>
      <c r="DZ27" s="2">
        <v>661</v>
      </c>
      <c r="EA27" s="2">
        <v>1163</v>
      </c>
      <c r="EB27" s="2">
        <v>1108</v>
      </c>
      <c r="EC27" s="2">
        <v>3790</v>
      </c>
      <c r="ED27" s="2">
        <v>5575</v>
      </c>
      <c r="EE27" s="2">
        <v>1948</v>
      </c>
      <c r="EF27" s="2">
        <v>3369</v>
      </c>
      <c r="EG27" s="2">
        <v>4035</v>
      </c>
      <c r="EH27" s="2">
        <v>45710</v>
      </c>
      <c r="EI27" s="2">
        <v>4289</v>
      </c>
      <c r="EJ27" s="2">
        <v>626</v>
      </c>
      <c r="EK27" s="2">
        <v>413</v>
      </c>
      <c r="EL27" s="2">
        <v>1979</v>
      </c>
      <c r="EM27" s="2">
        <v>2073</v>
      </c>
      <c r="EN27" s="2">
        <v>1164</v>
      </c>
      <c r="EO27" s="2">
        <v>814</v>
      </c>
      <c r="EP27" s="2">
        <v>762</v>
      </c>
      <c r="EQ27" s="2">
        <v>643</v>
      </c>
      <c r="ER27" s="2">
        <v>1389</v>
      </c>
      <c r="ES27" s="2">
        <v>1998</v>
      </c>
      <c r="ET27" s="2">
        <v>1149</v>
      </c>
      <c r="EU27" s="2">
        <v>1231</v>
      </c>
      <c r="EV27" s="2">
        <v>3750</v>
      </c>
      <c r="EW27" s="2">
        <v>2625</v>
      </c>
      <c r="EX27" s="2">
        <v>1864</v>
      </c>
      <c r="EY27" s="2">
        <v>5098</v>
      </c>
      <c r="EZ27" s="2">
        <v>13845</v>
      </c>
      <c r="FA27" s="2">
        <v>91436</v>
      </c>
      <c r="FB27" s="2">
        <v>477</v>
      </c>
      <c r="FC27" s="2">
        <v>824</v>
      </c>
      <c r="FD27" s="2">
        <v>10824</v>
      </c>
      <c r="FE27" s="2">
        <v>1100</v>
      </c>
      <c r="FF27" s="2">
        <v>7903</v>
      </c>
      <c r="FG27" s="2">
        <v>1867</v>
      </c>
      <c r="FH27" s="2">
        <v>1710</v>
      </c>
      <c r="FI27" s="2">
        <v>9364</v>
      </c>
      <c r="FJ27" s="2">
        <v>6933</v>
      </c>
      <c r="FK27" s="2">
        <v>3633</v>
      </c>
      <c r="FL27" s="2">
        <v>5151</v>
      </c>
      <c r="FM27" s="2">
        <v>2226</v>
      </c>
      <c r="FN27" s="2">
        <v>7129</v>
      </c>
      <c r="FO27" s="2">
        <v>2055</v>
      </c>
      <c r="FP27" s="2">
        <v>9337</v>
      </c>
      <c r="FQ27" s="2">
        <v>20903</v>
      </c>
      <c r="FR27" s="2">
        <v>126844</v>
      </c>
      <c r="FS27" s="2">
        <v>15778</v>
      </c>
      <c r="FT27" s="2">
        <v>14490</v>
      </c>
      <c r="FU27" s="2">
        <v>3986</v>
      </c>
      <c r="FV27" s="2">
        <v>4629</v>
      </c>
      <c r="FW27" s="2">
        <v>15503</v>
      </c>
      <c r="FX27" s="2">
        <v>2908</v>
      </c>
      <c r="FY27" s="2">
        <v>4510</v>
      </c>
      <c r="FZ27" s="2">
        <v>2232</v>
      </c>
      <c r="GA27" s="2">
        <v>1546</v>
      </c>
      <c r="GB27" s="2">
        <v>9719</v>
      </c>
      <c r="GC27" s="2">
        <v>869</v>
      </c>
      <c r="GD27" s="2">
        <v>1844</v>
      </c>
      <c r="GE27" s="2">
        <v>1216</v>
      </c>
      <c r="GF27" s="2">
        <v>1318</v>
      </c>
      <c r="GG27" s="2">
        <v>8353</v>
      </c>
      <c r="GH27" s="2">
        <v>3361</v>
      </c>
      <c r="GI27" s="2">
        <v>34583</v>
      </c>
      <c r="GJ27" s="2">
        <v>56422</v>
      </c>
      <c r="GK27" s="2">
        <v>3358</v>
      </c>
      <c r="GL27" s="2">
        <v>683</v>
      </c>
      <c r="GM27" s="2">
        <v>1572</v>
      </c>
      <c r="GN27" s="2">
        <v>7935</v>
      </c>
      <c r="GO27" s="2">
        <v>6162</v>
      </c>
      <c r="GP27" s="2">
        <v>4306</v>
      </c>
      <c r="GQ27" s="2">
        <v>336</v>
      </c>
      <c r="GR27" s="2">
        <v>7165</v>
      </c>
      <c r="GS27" s="2">
        <v>6229</v>
      </c>
      <c r="GT27" s="2">
        <v>4561</v>
      </c>
      <c r="GU27" s="2">
        <v>2495</v>
      </c>
      <c r="GV27" s="2">
        <v>2745</v>
      </c>
      <c r="GW27" s="2">
        <v>1083</v>
      </c>
      <c r="GX27" s="2">
        <v>7792</v>
      </c>
      <c r="GY27" s="2">
        <v>35699</v>
      </c>
      <c r="GZ27" s="2">
        <v>4911</v>
      </c>
      <c r="HA27" s="2">
        <v>5244</v>
      </c>
      <c r="HB27" s="2">
        <v>8595</v>
      </c>
      <c r="HC27" s="2">
        <v>1854</v>
      </c>
      <c r="HD27" s="2">
        <v>2706</v>
      </c>
      <c r="HE27" s="2">
        <v>6458</v>
      </c>
      <c r="HF27" s="2">
        <v>4651</v>
      </c>
      <c r="HG27" s="2">
        <v>1281</v>
      </c>
      <c r="HH27" s="2">
        <v>131617</v>
      </c>
      <c r="HI27" s="2">
        <v>3818</v>
      </c>
      <c r="HJ27" s="2">
        <v>4657</v>
      </c>
      <c r="HK27" s="2">
        <v>1336</v>
      </c>
      <c r="HL27" s="2">
        <v>12953</v>
      </c>
      <c r="HM27" s="2">
        <v>20900</v>
      </c>
      <c r="HN27" s="2">
        <v>3817</v>
      </c>
      <c r="HO27" s="2">
        <v>6001</v>
      </c>
      <c r="HP27" s="2">
        <v>5562</v>
      </c>
      <c r="HQ27" s="2">
        <v>5183</v>
      </c>
      <c r="HR27" s="2">
        <v>47528</v>
      </c>
      <c r="HS27" s="2">
        <v>5739</v>
      </c>
      <c r="HT27" s="2">
        <v>4844</v>
      </c>
      <c r="HU27" s="2">
        <v>9281</v>
      </c>
    </row>
    <row r="28" spans="1:229" ht="18" customHeight="1">
      <c r="A28" s="2" t="s">
        <v>510</v>
      </c>
      <c r="B28" s="2" t="s">
        <v>511</v>
      </c>
      <c r="C28" s="2" t="s">
        <v>646</v>
      </c>
      <c r="D28" s="9">
        <v>2.99</v>
      </c>
      <c r="E28" s="2">
        <v>1036233</v>
      </c>
      <c r="F28" s="2">
        <v>86214</v>
      </c>
      <c r="G28" s="2">
        <v>22595</v>
      </c>
      <c r="H28" s="2">
        <v>11686</v>
      </c>
      <c r="I28" s="2">
        <v>25294</v>
      </c>
      <c r="J28" s="2">
        <v>4107</v>
      </c>
      <c r="K28" s="2">
        <v>2151</v>
      </c>
      <c r="L28" s="2">
        <v>1343</v>
      </c>
      <c r="M28" s="2">
        <v>4420</v>
      </c>
      <c r="N28" s="2">
        <v>4992</v>
      </c>
      <c r="O28" s="2">
        <v>2204</v>
      </c>
      <c r="P28" s="2">
        <v>766</v>
      </c>
      <c r="Q28" s="2">
        <v>856</v>
      </c>
      <c r="R28" s="2">
        <v>1807</v>
      </c>
      <c r="S28" s="2">
        <v>3995</v>
      </c>
      <c r="T28" s="2">
        <v>78676</v>
      </c>
      <c r="U28" s="2">
        <v>3973</v>
      </c>
      <c r="V28" s="2">
        <v>999</v>
      </c>
      <c r="W28" s="2">
        <v>443</v>
      </c>
      <c r="X28" s="2">
        <v>1401</v>
      </c>
      <c r="Y28" s="2">
        <v>1429</v>
      </c>
      <c r="Z28" s="2">
        <v>5280</v>
      </c>
      <c r="AA28" s="2">
        <v>958</v>
      </c>
      <c r="AB28" s="2">
        <v>500</v>
      </c>
      <c r="AC28" s="2">
        <v>1669</v>
      </c>
      <c r="AD28" s="2">
        <v>3675</v>
      </c>
      <c r="AE28" s="2">
        <v>1800</v>
      </c>
      <c r="AF28" s="2">
        <v>1480</v>
      </c>
      <c r="AG28" s="2">
        <v>3301</v>
      </c>
      <c r="AH28" s="2">
        <v>1990</v>
      </c>
      <c r="AI28" s="2">
        <v>8937</v>
      </c>
      <c r="AJ28" s="2">
        <v>4990</v>
      </c>
      <c r="AK28" s="2">
        <v>474</v>
      </c>
      <c r="AL28" s="2">
        <v>249</v>
      </c>
      <c r="AM28" s="2">
        <v>715</v>
      </c>
      <c r="AN28" s="2">
        <v>894</v>
      </c>
      <c r="AO28" s="2">
        <v>263</v>
      </c>
      <c r="AP28" s="2">
        <v>2092</v>
      </c>
      <c r="AQ28" s="2">
        <v>2297</v>
      </c>
      <c r="AR28" s="2">
        <v>1924</v>
      </c>
      <c r="AS28" s="2">
        <v>535</v>
      </c>
      <c r="AT28" s="2">
        <v>7786</v>
      </c>
      <c r="AU28" s="2">
        <v>2172</v>
      </c>
      <c r="AV28" s="2">
        <v>2000</v>
      </c>
      <c r="AW28" s="2">
        <v>2444</v>
      </c>
      <c r="AX28" s="2">
        <v>1247</v>
      </c>
      <c r="AY28" s="2">
        <v>1062</v>
      </c>
      <c r="AZ28" s="2">
        <v>2553</v>
      </c>
      <c r="BA28" s="2">
        <v>1546</v>
      </c>
      <c r="BB28" s="2">
        <v>2515</v>
      </c>
      <c r="BC28" s="2">
        <v>3081</v>
      </c>
      <c r="BD28" s="2">
        <v>116076</v>
      </c>
      <c r="BE28" s="2">
        <v>36702</v>
      </c>
      <c r="BF28" s="2">
        <v>32356</v>
      </c>
      <c r="BG28" s="2">
        <v>20360</v>
      </c>
      <c r="BH28" s="2">
        <v>4145</v>
      </c>
      <c r="BI28" s="2">
        <v>2902</v>
      </c>
      <c r="BJ28" s="2">
        <v>5831</v>
      </c>
      <c r="BK28" s="2">
        <v>8324</v>
      </c>
      <c r="BL28" s="2">
        <v>2589</v>
      </c>
      <c r="BM28" s="2">
        <v>2868</v>
      </c>
      <c r="BN28" s="2">
        <v>52237</v>
      </c>
      <c r="BO28" s="2">
        <v>15967</v>
      </c>
      <c r="BP28" s="2">
        <v>894</v>
      </c>
      <c r="BQ28" s="2">
        <v>14285</v>
      </c>
      <c r="BR28" s="2">
        <v>1494</v>
      </c>
      <c r="BS28" s="2">
        <v>7435</v>
      </c>
      <c r="BT28" s="2">
        <v>694</v>
      </c>
      <c r="BU28" s="2">
        <v>11468</v>
      </c>
      <c r="BV28" s="2">
        <v>120541</v>
      </c>
      <c r="BW28" s="2">
        <v>2813</v>
      </c>
      <c r="BX28" s="2">
        <v>2620</v>
      </c>
      <c r="BY28" s="2">
        <v>1529</v>
      </c>
      <c r="BZ28" s="2">
        <v>4023</v>
      </c>
      <c r="CA28" s="2">
        <v>2805</v>
      </c>
      <c r="CB28" s="2">
        <v>2551</v>
      </c>
      <c r="CC28" s="2">
        <v>968</v>
      </c>
      <c r="CD28" s="2">
        <v>7497</v>
      </c>
      <c r="CE28" s="2">
        <v>1619</v>
      </c>
      <c r="CF28" s="2">
        <v>3209</v>
      </c>
      <c r="CG28" s="2">
        <v>859</v>
      </c>
      <c r="CH28" s="2">
        <v>1780</v>
      </c>
      <c r="CI28" s="2">
        <v>2590</v>
      </c>
      <c r="CJ28" s="2">
        <v>1009</v>
      </c>
      <c r="CK28" s="2">
        <v>4241</v>
      </c>
      <c r="CL28" s="2">
        <v>1192</v>
      </c>
      <c r="CM28" s="2">
        <v>635</v>
      </c>
      <c r="CN28" s="2">
        <v>3919</v>
      </c>
      <c r="CO28" s="2">
        <v>2030</v>
      </c>
      <c r="CP28" s="2">
        <v>1793</v>
      </c>
      <c r="CQ28" s="2">
        <v>3303</v>
      </c>
      <c r="CR28" s="2">
        <v>2524</v>
      </c>
      <c r="CS28" s="2">
        <v>9667</v>
      </c>
      <c r="CT28" s="2">
        <v>2605</v>
      </c>
      <c r="CU28" s="2">
        <v>2229</v>
      </c>
      <c r="CV28" s="2">
        <v>1970</v>
      </c>
      <c r="CW28" s="2">
        <v>1378</v>
      </c>
      <c r="CX28" s="2">
        <v>2819</v>
      </c>
      <c r="CY28" s="2">
        <v>5150</v>
      </c>
      <c r="CZ28" s="2">
        <v>456</v>
      </c>
      <c r="DA28" s="2">
        <v>315</v>
      </c>
      <c r="DB28" s="2">
        <v>3579</v>
      </c>
      <c r="DC28" s="2">
        <v>1283</v>
      </c>
      <c r="DD28" s="2">
        <v>1170</v>
      </c>
      <c r="DE28" s="2">
        <v>3137</v>
      </c>
      <c r="DF28" s="2">
        <v>5291</v>
      </c>
      <c r="DG28" s="2">
        <v>3832</v>
      </c>
      <c r="DH28" s="2">
        <v>4532</v>
      </c>
      <c r="DI28" s="2">
        <v>1026</v>
      </c>
      <c r="DJ28" s="2">
        <v>1722</v>
      </c>
      <c r="DK28" s="2">
        <v>1573</v>
      </c>
      <c r="DL28" s="2">
        <v>919</v>
      </c>
      <c r="DM28" s="2">
        <v>569</v>
      </c>
      <c r="DN28" s="2">
        <v>5651</v>
      </c>
      <c r="DO28" s="2">
        <v>1481</v>
      </c>
      <c r="DP28" s="2">
        <v>448</v>
      </c>
      <c r="DQ28" s="2">
        <v>2227</v>
      </c>
      <c r="DR28" s="2">
        <v>41290</v>
      </c>
      <c r="DS28" s="2">
        <v>5293</v>
      </c>
      <c r="DT28" s="2">
        <v>4226</v>
      </c>
      <c r="DU28" s="2">
        <v>585</v>
      </c>
      <c r="DV28" s="2">
        <v>2529</v>
      </c>
      <c r="DW28" s="2">
        <v>1567</v>
      </c>
      <c r="DX28" s="2">
        <v>3066</v>
      </c>
      <c r="DY28" s="2">
        <v>1029</v>
      </c>
      <c r="DZ28" s="2">
        <v>852</v>
      </c>
      <c r="EA28" s="2">
        <v>1425</v>
      </c>
      <c r="EB28" s="2">
        <v>783</v>
      </c>
      <c r="EC28" s="2">
        <v>3520</v>
      </c>
      <c r="ED28" s="2">
        <v>5744</v>
      </c>
      <c r="EE28" s="2">
        <v>2305</v>
      </c>
      <c r="EF28" s="2">
        <v>4404</v>
      </c>
      <c r="EG28" s="2">
        <v>3961</v>
      </c>
      <c r="EH28" s="2">
        <v>49415</v>
      </c>
      <c r="EI28" s="2">
        <v>4717</v>
      </c>
      <c r="EJ28" s="2">
        <v>744</v>
      </c>
      <c r="EK28" s="2">
        <v>538</v>
      </c>
      <c r="EL28" s="2">
        <v>1836</v>
      </c>
      <c r="EM28" s="2">
        <v>2163</v>
      </c>
      <c r="EN28" s="2">
        <v>1071</v>
      </c>
      <c r="EO28" s="2">
        <v>943</v>
      </c>
      <c r="EP28" s="2">
        <v>867</v>
      </c>
      <c r="EQ28" s="2">
        <v>699</v>
      </c>
      <c r="ER28" s="2">
        <v>1432</v>
      </c>
      <c r="ES28" s="2">
        <v>2398</v>
      </c>
      <c r="ET28" s="2">
        <v>1548</v>
      </c>
      <c r="EU28" s="2">
        <v>1316</v>
      </c>
      <c r="EV28" s="2">
        <v>3807</v>
      </c>
      <c r="EW28" s="2">
        <v>2842</v>
      </c>
      <c r="EX28" s="2">
        <v>1767</v>
      </c>
      <c r="EY28" s="2">
        <v>5498</v>
      </c>
      <c r="EZ28" s="2">
        <v>15230</v>
      </c>
      <c r="FA28" s="2">
        <v>98482</v>
      </c>
      <c r="FB28" s="2">
        <v>578</v>
      </c>
      <c r="FC28" s="2">
        <v>532</v>
      </c>
      <c r="FD28" s="2">
        <v>10817</v>
      </c>
      <c r="FE28" s="2">
        <v>779</v>
      </c>
      <c r="FF28" s="2">
        <v>8431</v>
      </c>
      <c r="FG28" s="2">
        <v>1899</v>
      </c>
      <c r="FH28" s="2">
        <v>1857</v>
      </c>
      <c r="FI28" s="2">
        <v>11439</v>
      </c>
      <c r="FJ28" s="2">
        <v>5560</v>
      </c>
      <c r="FK28" s="2">
        <v>4796</v>
      </c>
      <c r="FL28" s="2">
        <v>5574</v>
      </c>
      <c r="FM28" s="2">
        <v>2168</v>
      </c>
      <c r="FN28" s="2">
        <v>7757</v>
      </c>
      <c r="FO28" s="2">
        <v>2346</v>
      </c>
      <c r="FP28" s="2">
        <v>10137</v>
      </c>
      <c r="FQ28" s="2">
        <v>23812</v>
      </c>
      <c r="FR28" s="2">
        <v>139843</v>
      </c>
      <c r="FS28" s="2">
        <v>13172</v>
      </c>
      <c r="FT28" s="2">
        <v>14286</v>
      </c>
      <c r="FU28" s="2">
        <v>4218</v>
      </c>
      <c r="FV28" s="2">
        <v>5788</v>
      </c>
      <c r="FW28" s="2">
        <v>16565</v>
      </c>
      <c r="FX28" s="2">
        <v>3739</v>
      </c>
      <c r="FY28" s="2">
        <v>4943</v>
      </c>
      <c r="FZ28" s="2">
        <v>2674</v>
      </c>
      <c r="GA28" s="2">
        <v>1970</v>
      </c>
      <c r="GB28" s="2">
        <v>10922</v>
      </c>
      <c r="GC28" s="2">
        <v>887</v>
      </c>
      <c r="GD28" s="2">
        <v>2548</v>
      </c>
      <c r="GE28" s="2">
        <v>1535</v>
      </c>
      <c r="GF28" s="2">
        <v>1473</v>
      </c>
      <c r="GG28" s="2">
        <v>9107</v>
      </c>
      <c r="GH28" s="2">
        <v>7999</v>
      </c>
      <c r="GI28" s="2">
        <v>38016</v>
      </c>
      <c r="GJ28" s="2">
        <v>57153</v>
      </c>
      <c r="GK28" s="2">
        <v>3099</v>
      </c>
      <c r="GL28" s="2">
        <v>1128</v>
      </c>
      <c r="GM28" s="2">
        <v>1640</v>
      </c>
      <c r="GN28" s="2">
        <v>5971</v>
      </c>
      <c r="GO28" s="2">
        <v>8920</v>
      </c>
      <c r="GP28" s="2">
        <v>4731</v>
      </c>
      <c r="GQ28" s="2">
        <v>405</v>
      </c>
      <c r="GR28" s="2">
        <v>7735</v>
      </c>
      <c r="GS28" s="2">
        <v>6084</v>
      </c>
      <c r="GT28" s="2">
        <v>3423</v>
      </c>
      <c r="GU28" s="2">
        <v>2283</v>
      </c>
      <c r="GV28" s="2">
        <v>3262</v>
      </c>
      <c r="GW28" s="2">
        <v>1203</v>
      </c>
      <c r="GX28" s="2">
        <v>7269</v>
      </c>
      <c r="GY28" s="2">
        <v>43526</v>
      </c>
      <c r="GZ28" s="2">
        <v>5206</v>
      </c>
      <c r="HA28" s="2">
        <v>4560</v>
      </c>
      <c r="HB28" s="2">
        <v>13338</v>
      </c>
      <c r="HC28" s="2">
        <v>1446</v>
      </c>
      <c r="HD28" s="2">
        <v>3467</v>
      </c>
      <c r="HE28" s="2">
        <v>9890</v>
      </c>
      <c r="HF28" s="2">
        <v>4420</v>
      </c>
      <c r="HG28" s="2">
        <v>1198</v>
      </c>
      <c r="HH28" s="2">
        <v>152779</v>
      </c>
      <c r="HI28" s="2">
        <v>5317</v>
      </c>
      <c r="HJ28" s="2">
        <v>5102</v>
      </c>
      <c r="HK28" s="2">
        <v>1818</v>
      </c>
      <c r="HL28" s="2">
        <v>13586</v>
      </c>
      <c r="HM28" s="2">
        <v>18539</v>
      </c>
      <c r="HN28" s="2">
        <v>4720</v>
      </c>
      <c r="HO28" s="2">
        <v>9457</v>
      </c>
      <c r="HP28" s="2">
        <v>5427</v>
      </c>
      <c r="HQ28" s="2">
        <v>6060</v>
      </c>
      <c r="HR28" s="2">
        <v>54578</v>
      </c>
      <c r="HS28" s="2">
        <v>7708</v>
      </c>
      <c r="HT28" s="2">
        <v>7704</v>
      </c>
      <c r="HU28" s="2">
        <v>12764</v>
      </c>
    </row>
    <row r="29" spans="1:229" ht="18" customHeight="1">
      <c r="A29" s="2" t="s">
        <v>513</v>
      </c>
      <c r="B29" s="2" t="s">
        <v>514</v>
      </c>
      <c r="C29" s="2" t="s">
        <v>647</v>
      </c>
      <c r="D29" s="9">
        <v>2.95</v>
      </c>
      <c r="E29" s="2">
        <v>1029644</v>
      </c>
      <c r="F29" s="2">
        <v>88079</v>
      </c>
      <c r="G29" s="2">
        <v>23483</v>
      </c>
      <c r="H29" s="2">
        <v>12693</v>
      </c>
      <c r="I29" s="2">
        <v>26706</v>
      </c>
      <c r="J29" s="2">
        <v>4227</v>
      </c>
      <c r="K29" s="2">
        <v>1929</v>
      </c>
      <c r="L29" s="2">
        <v>1427</v>
      </c>
      <c r="M29" s="2">
        <v>4441</v>
      </c>
      <c r="N29" s="2">
        <v>3990</v>
      </c>
      <c r="O29" s="2">
        <v>2236</v>
      </c>
      <c r="P29" s="2">
        <v>568</v>
      </c>
      <c r="Q29" s="2">
        <v>693</v>
      </c>
      <c r="R29" s="2">
        <v>2189</v>
      </c>
      <c r="S29" s="2">
        <v>3500</v>
      </c>
      <c r="T29" s="2">
        <v>78492</v>
      </c>
      <c r="U29" s="2">
        <v>3861</v>
      </c>
      <c r="V29" s="2">
        <v>1073</v>
      </c>
      <c r="W29" s="2">
        <v>457</v>
      </c>
      <c r="X29" s="2">
        <v>1511</v>
      </c>
      <c r="Y29" s="2">
        <v>1567</v>
      </c>
      <c r="Z29" s="2">
        <v>5482</v>
      </c>
      <c r="AA29" s="2">
        <v>1093</v>
      </c>
      <c r="AB29" s="2">
        <v>465</v>
      </c>
      <c r="AC29" s="2">
        <v>1941</v>
      </c>
      <c r="AD29" s="2">
        <v>3834</v>
      </c>
      <c r="AE29" s="2">
        <v>2228</v>
      </c>
      <c r="AF29" s="2">
        <v>1469</v>
      </c>
      <c r="AG29" s="2">
        <v>3334</v>
      </c>
      <c r="AH29" s="2">
        <v>1839</v>
      </c>
      <c r="AI29" s="2">
        <v>8482</v>
      </c>
      <c r="AJ29" s="2">
        <v>4139</v>
      </c>
      <c r="AK29" s="2">
        <v>486</v>
      </c>
      <c r="AL29" s="2">
        <v>362</v>
      </c>
      <c r="AM29" s="2">
        <v>947</v>
      </c>
      <c r="AN29" s="2">
        <v>1149</v>
      </c>
      <c r="AO29" s="2">
        <v>320</v>
      </c>
      <c r="AP29" s="2">
        <v>1741</v>
      </c>
      <c r="AQ29" s="2">
        <v>1980</v>
      </c>
      <c r="AR29" s="2">
        <v>2182</v>
      </c>
      <c r="AS29" s="2">
        <v>594</v>
      </c>
      <c r="AT29" s="2">
        <v>7370</v>
      </c>
      <c r="AU29" s="2">
        <v>2195</v>
      </c>
      <c r="AV29" s="2">
        <v>1885</v>
      </c>
      <c r="AW29" s="2">
        <v>2570</v>
      </c>
      <c r="AX29" s="2">
        <v>1184</v>
      </c>
      <c r="AY29" s="2">
        <v>769</v>
      </c>
      <c r="AZ29" s="2">
        <v>2859</v>
      </c>
      <c r="BA29" s="2">
        <v>1404</v>
      </c>
      <c r="BB29" s="2">
        <v>2722</v>
      </c>
      <c r="BC29" s="2">
        <v>2999</v>
      </c>
      <c r="BD29" s="2">
        <v>118088</v>
      </c>
      <c r="BE29" s="2">
        <v>39377</v>
      </c>
      <c r="BF29" s="2">
        <v>32010</v>
      </c>
      <c r="BG29" s="2">
        <v>20995</v>
      </c>
      <c r="BH29" s="2">
        <v>4020</v>
      </c>
      <c r="BI29" s="2">
        <v>3116</v>
      </c>
      <c r="BJ29" s="2">
        <v>5457</v>
      </c>
      <c r="BK29" s="2">
        <v>7394</v>
      </c>
      <c r="BL29" s="2">
        <v>2680</v>
      </c>
      <c r="BM29" s="2">
        <v>3039</v>
      </c>
      <c r="BN29" s="2">
        <v>53553</v>
      </c>
      <c r="BO29" s="2">
        <v>18727</v>
      </c>
      <c r="BP29" s="2">
        <v>829</v>
      </c>
      <c r="BQ29" s="2">
        <v>13091</v>
      </c>
      <c r="BR29" s="2">
        <v>1615</v>
      </c>
      <c r="BS29" s="2">
        <v>7334</v>
      </c>
      <c r="BT29" s="2">
        <v>839</v>
      </c>
      <c r="BU29" s="2">
        <v>11118</v>
      </c>
      <c r="BV29" s="2">
        <v>122770</v>
      </c>
      <c r="BW29" s="2">
        <v>3117</v>
      </c>
      <c r="BX29" s="2">
        <v>2485</v>
      </c>
      <c r="BY29" s="2">
        <v>1738</v>
      </c>
      <c r="BZ29" s="2">
        <v>4077</v>
      </c>
      <c r="CA29" s="2">
        <v>2681</v>
      </c>
      <c r="CB29" s="2">
        <v>2554</v>
      </c>
      <c r="CC29" s="2">
        <v>1034</v>
      </c>
      <c r="CD29" s="2">
        <v>7173</v>
      </c>
      <c r="CE29" s="2">
        <v>1557</v>
      </c>
      <c r="CF29" s="2">
        <v>3383</v>
      </c>
      <c r="CG29" s="2">
        <v>913</v>
      </c>
      <c r="CH29" s="2">
        <v>2001</v>
      </c>
      <c r="CI29" s="2">
        <v>2751</v>
      </c>
      <c r="CJ29" s="2">
        <v>1017</v>
      </c>
      <c r="CK29" s="2">
        <v>4644</v>
      </c>
      <c r="CL29" s="2">
        <v>1137</v>
      </c>
      <c r="CM29" s="2">
        <v>1015</v>
      </c>
      <c r="CN29" s="2">
        <v>4012</v>
      </c>
      <c r="CO29" s="2">
        <v>2550</v>
      </c>
      <c r="CP29" s="2">
        <v>1792</v>
      </c>
      <c r="CQ29" s="2">
        <v>3392</v>
      </c>
      <c r="CR29" s="2">
        <v>2830</v>
      </c>
      <c r="CS29" s="2">
        <v>9434</v>
      </c>
      <c r="CT29" s="2">
        <v>3003</v>
      </c>
      <c r="CU29" s="2">
        <v>2269</v>
      </c>
      <c r="CV29" s="2">
        <v>2012</v>
      </c>
      <c r="CW29" s="2">
        <v>1170</v>
      </c>
      <c r="CX29" s="2">
        <v>2558</v>
      </c>
      <c r="CY29" s="2">
        <v>4900</v>
      </c>
      <c r="CZ29" s="2">
        <v>395</v>
      </c>
      <c r="DA29" s="2">
        <v>356</v>
      </c>
      <c r="DB29" s="2">
        <v>2955</v>
      </c>
      <c r="DC29" s="2">
        <v>1402</v>
      </c>
      <c r="DD29" s="2">
        <v>1014</v>
      </c>
      <c r="DE29" s="2">
        <v>3345</v>
      </c>
      <c r="DF29" s="2">
        <v>5366</v>
      </c>
      <c r="DG29" s="2">
        <v>4084</v>
      </c>
      <c r="DH29" s="2">
        <v>3777</v>
      </c>
      <c r="DI29" s="2">
        <v>1194</v>
      </c>
      <c r="DJ29" s="2">
        <v>1765</v>
      </c>
      <c r="DK29" s="2">
        <v>1513</v>
      </c>
      <c r="DL29" s="2">
        <v>1002</v>
      </c>
      <c r="DM29" s="2">
        <v>468</v>
      </c>
      <c r="DN29" s="2">
        <v>7018</v>
      </c>
      <c r="DO29" s="2">
        <v>1358</v>
      </c>
      <c r="DP29" s="2">
        <v>539</v>
      </c>
      <c r="DQ29" s="2">
        <v>2023</v>
      </c>
      <c r="DR29" s="2">
        <v>42612</v>
      </c>
      <c r="DS29" s="2">
        <v>5035</v>
      </c>
      <c r="DT29" s="2">
        <v>4535</v>
      </c>
      <c r="DU29" s="2">
        <v>688</v>
      </c>
      <c r="DV29" s="2">
        <v>3099</v>
      </c>
      <c r="DW29" s="2">
        <v>1135</v>
      </c>
      <c r="DX29" s="2">
        <v>2830</v>
      </c>
      <c r="DY29" s="2">
        <v>1151</v>
      </c>
      <c r="DZ29" s="2">
        <v>1065</v>
      </c>
      <c r="EA29" s="2">
        <v>1671</v>
      </c>
      <c r="EB29" s="2">
        <v>607</v>
      </c>
      <c r="EC29" s="2">
        <v>3714</v>
      </c>
      <c r="ED29" s="2">
        <v>6133</v>
      </c>
      <c r="EE29" s="2">
        <v>2704</v>
      </c>
      <c r="EF29" s="2">
        <v>4492</v>
      </c>
      <c r="EG29" s="2">
        <v>3754</v>
      </c>
      <c r="EH29" s="2">
        <v>48241</v>
      </c>
      <c r="EI29" s="2">
        <v>4698</v>
      </c>
      <c r="EJ29" s="2">
        <v>707</v>
      </c>
      <c r="EK29" s="2">
        <v>449</v>
      </c>
      <c r="EL29" s="2">
        <v>1808</v>
      </c>
      <c r="EM29" s="2">
        <v>2125</v>
      </c>
      <c r="EN29" s="2">
        <v>998</v>
      </c>
      <c r="EO29" s="2">
        <v>829</v>
      </c>
      <c r="EP29" s="2">
        <v>874</v>
      </c>
      <c r="EQ29" s="2">
        <v>696</v>
      </c>
      <c r="ER29" s="2">
        <v>1383</v>
      </c>
      <c r="ES29" s="2">
        <v>2066</v>
      </c>
      <c r="ET29" s="2">
        <v>1403</v>
      </c>
      <c r="EU29" s="2">
        <v>1285</v>
      </c>
      <c r="EV29" s="2">
        <v>3803</v>
      </c>
      <c r="EW29" s="2">
        <v>3124</v>
      </c>
      <c r="EX29" s="2">
        <v>1721</v>
      </c>
      <c r="EY29" s="2">
        <v>5821</v>
      </c>
      <c r="EZ29" s="2">
        <v>14452</v>
      </c>
      <c r="FA29" s="2">
        <v>93740</v>
      </c>
      <c r="FB29" s="2">
        <v>646</v>
      </c>
      <c r="FC29" s="2">
        <v>588</v>
      </c>
      <c r="FD29" s="2">
        <v>10534</v>
      </c>
      <c r="FE29" s="2">
        <v>1037</v>
      </c>
      <c r="FF29" s="2">
        <v>8031</v>
      </c>
      <c r="FG29" s="2">
        <v>2118</v>
      </c>
      <c r="FH29" s="2">
        <v>1740</v>
      </c>
      <c r="FI29" s="2">
        <v>9988</v>
      </c>
      <c r="FJ29" s="2">
        <v>6010</v>
      </c>
      <c r="FK29" s="2">
        <v>4211</v>
      </c>
      <c r="FL29" s="2">
        <v>4377</v>
      </c>
      <c r="FM29" s="2">
        <v>2251</v>
      </c>
      <c r="FN29" s="2">
        <v>6732</v>
      </c>
      <c r="FO29" s="2">
        <v>1889</v>
      </c>
      <c r="FP29" s="2">
        <v>9834</v>
      </c>
      <c r="FQ29" s="2">
        <v>23753</v>
      </c>
      <c r="FR29" s="2">
        <v>140424</v>
      </c>
      <c r="FS29" s="2">
        <v>13218</v>
      </c>
      <c r="FT29" s="2">
        <v>15183</v>
      </c>
      <c r="FU29" s="2">
        <v>4110</v>
      </c>
      <c r="FV29" s="2">
        <v>5738</v>
      </c>
      <c r="FW29" s="2">
        <v>16466</v>
      </c>
      <c r="FX29" s="2">
        <v>4445</v>
      </c>
      <c r="FY29" s="2">
        <v>5358</v>
      </c>
      <c r="FZ29" s="2">
        <v>2750</v>
      </c>
      <c r="GA29" s="2">
        <v>2173</v>
      </c>
      <c r="GB29" s="2">
        <v>11152</v>
      </c>
      <c r="GC29" s="2">
        <v>908</v>
      </c>
      <c r="GD29" s="2">
        <v>2779</v>
      </c>
      <c r="GE29" s="2">
        <v>1595</v>
      </c>
      <c r="GF29" s="2">
        <v>1694</v>
      </c>
      <c r="GG29" s="2">
        <v>9529</v>
      </c>
      <c r="GH29" s="2">
        <v>5286</v>
      </c>
      <c r="GI29" s="2">
        <v>38038</v>
      </c>
      <c r="GJ29" s="2">
        <v>56609</v>
      </c>
      <c r="GK29" s="2">
        <v>3451</v>
      </c>
      <c r="GL29" s="2">
        <v>1064</v>
      </c>
      <c r="GM29" s="2">
        <v>1831</v>
      </c>
      <c r="GN29" s="2">
        <v>4962</v>
      </c>
      <c r="GO29" s="2">
        <v>8593</v>
      </c>
      <c r="GP29" s="2">
        <v>4661</v>
      </c>
      <c r="GQ29" s="2">
        <v>350</v>
      </c>
      <c r="GR29" s="2">
        <v>8330</v>
      </c>
      <c r="GS29" s="2">
        <v>6252</v>
      </c>
      <c r="GT29" s="2">
        <v>3026</v>
      </c>
      <c r="GU29" s="2">
        <v>2097</v>
      </c>
      <c r="GV29" s="2">
        <v>3607</v>
      </c>
      <c r="GW29" s="2">
        <v>1318</v>
      </c>
      <c r="GX29" s="2">
        <v>7066</v>
      </c>
      <c r="GY29" s="2">
        <v>43751</v>
      </c>
      <c r="GZ29" s="2">
        <v>6566</v>
      </c>
      <c r="HA29" s="2">
        <v>4984</v>
      </c>
      <c r="HB29" s="2">
        <v>12654</v>
      </c>
      <c r="HC29" s="2">
        <v>2366</v>
      </c>
      <c r="HD29" s="2">
        <v>3738</v>
      </c>
      <c r="HE29" s="2">
        <v>7667</v>
      </c>
      <c r="HF29" s="2">
        <v>4314</v>
      </c>
      <c r="HG29" s="2">
        <v>1460</v>
      </c>
      <c r="HH29" s="2">
        <v>143286</v>
      </c>
      <c r="HI29" s="2">
        <v>3921</v>
      </c>
      <c r="HJ29" s="2">
        <v>4071</v>
      </c>
      <c r="HK29" s="2">
        <v>1733</v>
      </c>
      <c r="HL29" s="2">
        <v>12771</v>
      </c>
      <c r="HM29" s="2">
        <v>16875</v>
      </c>
      <c r="HN29" s="2">
        <v>4973</v>
      </c>
      <c r="HO29" s="2">
        <v>8911</v>
      </c>
      <c r="HP29" s="2">
        <v>6042</v>
      </c>
      <c r="HQ29" s="2">
        <v>5240</v>
      </c>
      <c r="HR29" s="2">
        <v>57368</v>
      </c>
      <c r="HS29" s="2">
        <v>7549</v>
      </c>
      <c r="HT29" s="2">
        <v>5189</v>
      </c>
      <c r="HU29" s="2">
        <v>8643</v>
      </c>
    </row>
    <row r="30" spans="1:229" ht="18" customHeight="1">
      <c r="A30" s="2" t="s">
        <v>516</v>
      </c>
      <c r="B30" s="2" t="s">
        <v>517</v>
      </c>
      <c r="C30" s="2" t="s">
        <v>648</v>
      </c>
      <c r="D30" s="9">
        <v>2.88</v>
      </c>
      <c r="E30" s="2">
        <v>988624</v>
      </c>
      <c r="F30" s="2">
        <v>83034</v>
      </c>
      <c r="G30" s="2">
        <v>23418</v>
      </c>
      <c r="H30" s="2">
        <v>11116</v>
      </c>
      <c r="I30" s="2">
        <v>23280</v>
      </c>
      <c r="J30" s="2">
        <v>3857</v>
      </c>
      <c r="K30" s="2">
        <v>1518</v>
      </c>
      <c r="L30" s="2">
        <v>1122</v>
      </c>
      <c r="M30" s="2">
        <v>3919</v>
      </c>
      <c r="N30" s="2">
        <v>5982</v>
      </c>
      <c r="O30" s="2">
        <v>2444</v>
      </c>
      <c r="P30" s="2">
        <v>571</v>
      </c>
      <c r="Q30" s="2">
        <v>646</v>
      </c>
      <c r="R30" s="2">
        <v>1685</v>
      </c>
      <c r="S30" s="2">
        <v>3476</v>
      </c>
      <c r="T30" s="2">
        <v>79271</v>
      </c>
      <c r="U30" s="2">
        <v>4382</v>
      </c>
      <c r="V30" s="2">
        <v>914</v>
      </c>
      <c r="W30" s="2">
        <v>332</v>
      </c>
      <c r="X30" s="2">
        <v>1522</v>
      </c>
      <c r="Y30" s="2">
        <v>1356</v>
      </c>
      <c r="Z30" s="2">
        <v>4818</v>
      </c>
      <c r="AA30" s="2">
        <v>769</v>
      </c>
      <c r="AB30" s="2">
        <v>353</v>
      </c>
      <c r="AC30" s="2">
        <v>1906</v>
      </c>
      <c r="AD30" s="2">
        <v>3780</v>
      </c>
      <c r="AE30" s="2">
        <v>2387</v>
      </c>
      <c r="AF30" s="2">
        <v>1821</v>
      </c>
      <c r="AG30" s="2">
        <v>4079</v>
      </c>
      <c r="AH30" s="2">
        <v>2596</v>
      </c>
      <c r="AI30" s="2">
        <v>9081</v>
      </c>
      <c r="AJ30" s="2">
        <v>4162</v>
      </c>
      <c r="AK30" s="2">
        <v>535</v>
      </c>
      <c r="AL30" s="2">
        <v>250</v>
      </c>
      <c r="AM30" s="2">
        <v>881</v>
      </c>
      <c r="AN30" s="2">
        <v>1229</v>
      </c>
      <c r="AO30" s="2">
        <v>418</v>
      </c>
      <c r="AP30" s="2">
        <v>2281</v>
      </c>
      <c r="AQ30" s="2">
        <v>1758</v>
      </c>
      <c r="AR30" s="2">
        <v>1579</v>
      </c>
      <c r="AS30" s="2">
        <v>305</v>
      </c>
      <c r="AT30" s="2">
        <v>7232</v>
      </c>
      <c r="AU30" s="2">
        <v>2769</v>
      </c>
      <c r="AV30" s="2">
        <v>1963</v>
      </c>
      <c r="AW30" s="2">
        <v>2799</v>
      </c>
      <c r="AX30" s="2">
        <v>1199</v>
      </c>
      <c r="AY30" s="2">
        <v>725</v>
      </c>
      <c r="AZ30" s="2">
        <v>2537</v>
      </c>
      <c r="BA30" s="2">
        <v>1056</v>
      </c>
      <c r="BB30" s="2">
        <v>2383</v>
      </c>
      <c r="BC30" s="2">
        <v>3116</v>
      </c>
      <c r="BD30" s="2">
        <v>112099</v>
      </c>
      <c r="BE30" s="2">
        <v>35113</v>
      </c>
      <c r="BF30" s="2">
        <v>31755</v>
      </c>
      <c r="BG30" s="2">
        <v>18831</v>
      </c>
      <c r="BH30" s="2">
        <v>4192</v>
      </c>
      <c r="BI30" s="2">
        <v>4614</v>
      </c>
      <c r="BJ30" s="2">
        <v>4894</v>
      </c>
      <c r="BK30" s="2">
        <v>7326</v>
      </c>
      <c r="BL30" s="2">
        <v>2320</v>
      </c>
      <c r="BM30" s="2">
        <v>3052</v>
      </c>
      <c r="BN30" s="2">
        <v>48197</v>
      </c>
      <c r="BO30" s="2">
        <v>15109</v>
      </c>
      <c r="BP30" s="2">
        <v>1711</v>
      </c>
      <c r="BQ30" s="2">
        <v>12272</v>
      </c>
      <c r="BR30" s="2">
        <v>1270</v>
      </c>
      <c r="BS30" s="2">
        <v>6008</v>
      </c>
      <c r="BT30" s="2">
        <v>656</v>
      </c>
      <c r="BU30" s="2">
        <v>11172</v>
      </c>
      <c r="BV30" s="2">
        <v>112631</v>
      </c>
      <c r="BW30" s="2">
        <v>2773</v>
      </c>
      <c r="BX30" s="2">
        <v>2234</v>
      </c>
      <c r="BY30" s="2">
        <v>1774</v>
      </c>
      <c r="BZ30" s="2">
        <v>3903</v>
      </c>
      <c r="CA30" s="2">
        <v>2527</v>
      </c>
      <c r="CB30" s="2">
        <v>2198</v>
      </c>
      <c r="CC30" s="2">
        <v>1087</v>
      </c>
      <c r="CD30" s="2">
        <v>7272</v>
      </c>
      <c r="CE30" s="2">
        <v>1323</v>
      </c>
      <c r="CF30" s="2">
        <v>3156</v>
      </c>
      <c r="CG30" s="2">
        <v>774</v>
      </c>
      <c r="CH30" s="2">
        <v>1821</v>
      </c>
      <c r="CI30" s="2">
        <v>2316</v>
      </c>
      <c r="CJ30" s="2">
        <v>914</v>
      </c>
      <c r="CK30" s="2">
        <v>4198</v>
      </c>
      <c r="CL30" s="2">
        <v>1304</v>
      </c>
      <c r="CM30" s="2">
        <v>872</v>
      </c>
      <c r="CN30" s="2">
        <v>3340</v>
      </c>
      <c r="CO30" s="2">
        <v>1974</v>
      </c>
      <c r="CP30" s="2">
        <v>1470</v>
      </c>
      <c r="CQ30" s="2">
        <v>3182</v>
      </c>
      <c r="CR30" s="2">
        <v>2360</v>
      </c>
      <c r="CS30" s="2">
        <v>8526</v>
      </c>
      <c r="CT30" s="2">
        <v>2576</v>
      </c>
      <c r="CU30" s="2">
        <v>2072</v>
      </c>
      <c r="CV30" s="2">
        <v>1736</v>
      </c>
      <c r="CW30" s="2">
        <v>1209</v>
      </c>
      <c r="CX30" s="2">
        <v>2346</v>
      </c>
      <c r="CY30" s="2">
        <v>5269</v>
      </c>
      <c r="CZ30" s="2">
        <v>468</v>
      </c>
      <c r="DA30" s="2">
        <v>302</v>
      </c>
      <c r="DB30" s="2">
        <v>2671</v>
      </c>
      <c r="DC30" s="2">
        <v>1368</v>
      </c>
      <c r="DD30" s="2">
        <v>1017</v>
      </c>
      <c r="DE30" s="2">
        <v>2596</v>
      </c>
      <c r="DF30" s="2">
        <v>4953</v>
      </c>
      <c r="DG30" s="2">
        <v>3366</v>
      </c>
      <c r="DH30" s="2">
        <v>2823</v>
      </c>
      <c r="DI30" s="2">
        <v>1159</v>
      </c>
      <c r="DJ30" s="2">
        <v>1886</v>
      </c>
      <c r="DK30" s="2">
        <v>1586</v>
      </c>
      <c r="DL30" s="2">
        <v>1147</v>
      </c>
      <c r="DM30" s="2">
        <v>666</v>
      </c>
      <c r="DN30" s="2">
        <v>6118</v>
      </c>
      <c r="DO30" s="2">
        <v>1382</v>
      </c>
      <c r="DP30" s="2">
        <v>414</v>
      </c>
      <c r="DQ30" s="2">
        <v>2200</v>
      </c>
      <c r="DR30" s="2">
        <v>38605</v>
      </c>
      <c r="DS30" s="2">
        <v>4063</v>
      </c>
      <c r="DT30" s="2">
        <v>3474</v>
      </c>
      <c r="DU30" s="2">
        <v>543</v>
      </c>
      <c r="DV30" s="2">
        <v>2289</v>
      </c>
      <c r="DW30" s="2">
        <v>1320</v>
      </c>
      <c r="DX30" s="2">
        <v>3090</v>
      </c>
      <c r="DY30" s="2">
        <v>1198</v>
      </c>
      <c r="DZ30" s="2">
        <v>1181</v>
      </c>
      <c r="EA30" s="2">
        <v>1471</v>
      </c>
      <c r="EB30" s="2">
        <v>706</v>
      </c>
      <c r="EC30" s="2">
        <v>3660</v>
      </c>
      <c r="ED30" s="2">
        <v>5617</v>
      </c>
      <c r="EE30" s="2">
        <v>2062</v>
      </c>
      <c r="EF30" s="2">
        <v>4796</v>
      </c>
      <c r="EG30" s="2">
        <v>3135</v>
      </c>
      <c r="EH30" s="2">
        <v>45910</v>
      </c>
      <c r="EI30" s="2">
        <v>4037</v>
      </c>
      <c r="EJ30" s="2">
        <v>802</v>
      </c>
      <c r="EK30" s="2">
        <v>380</v>
      </c>
      <c r="EL30" s="2">
        <v>1541</v>
      </c>
      <c r="EM30" s="2">
        <v>1703</v>
      </c>
      <c r="EN30" s="2">
        <v>936</v>
      </c>
      <c r="EO30" s="2">
        <v>638</v>
      </c>
      <c r="EP30" s="2">
        <v>892</v>
      </c>
      <c r="EQ30" s="2">
        <v>633</v>
      </c>
      <c r="ER30" s="2">
        <v>1445</v>
      </c>
      <c r="ES30" s="2">
        <v>2057</v>
      </c>
      <c r="ET30" s="2">
        <v>1266</v>
      </c>
      <c r="EU30" s="2">
        <v>1298</v>
      </c>
      <c r="EV30" s="2">
        <v>3862</v>
      </c>
      <c r="EW30" s="2">
        <v>2585</v>
      </c>
      <c r="EX30" s="2">
        <v>1454</v>
      </c>
      <c r="EY30" s="2">
        <v>6190</v>
      </c>
      <c r="EZ30" s="2">
        <v>14190</v>
      </c>
      <c r="FA30" s="2">
        <v>86887</v>
      </c>
      <c r="FB30" s="2">
        <v>424</v>
      </c>
      <c r="FC30" s="2">
        <v>533</v>
      </c>
      <c r="FD30" s="2">
        <v>8571</v>
      </c>
      <c r="FE30" s="2">
        <v>879</v>
      </c>
      <c r="FF30" s="2">
        <v>6792</v>
      </c>
      <c r="FG30" s="2">
        <v>1941</v>
      </c>
      <c r="FH30" s="2">
        <v>1546</v>
      </c>
      <c r="FI30" s="2">
        <v>10562</v>
      </c>
      <c r="FJ30" s="2">
        <v>5678</v>
      </c>
      <c r="FK30" s="2">
        <v>3558</v>
      </c>
      <c r="FL30" s="2">
        <v>5307</v>
      </c>
      <c r="FM30" s="2">
        <v>2196</v>
      </c>
      <c r="FN30" s="2">
        <v>6477</v>
      </c>
      <c r="FO30" s="2">
        <v>2276</v>
      </c>
      <c r="FP30" s="2">
        <v>10464</v>
      </c>
      <c r="FQ30" s="2">
        <v>19683</v>
      </c>
      <c r="FR30" s="2">
        <v>145872</v>
      </c>
      <c r="FS30" s="2">
        <v>14444</v>
      </c>
      <c r="FT30" s="2">
        <v>16434</v>
      </c>
      <c r="FU30" s="2">
        <v>4713</v>
      </c>
      <c r="FV30" s="2">
        <v>5681</v>
      </c>
      <c r="FW30" s="2">
        <v>19026</v>
      </c>
      <c r="FX30" s="2">
        <v>3375</v>
      </c>
      <c r="FY30" s="2">
        <v>6424</v>
      </c>
      <c r="FZ30" s="2">
        <v>2382</v>
      </c>
      <c r="GA30" s="2">
        <v>2165</v>
      </c>
      <c r="GB30" s="2">
        <v>11980</v>
      </c>
      <c r="GC30" s="2">
        <v>1023</v>
      </c>
      <c r="GD30" s="2">
        <v>2239</v>
      </c>
      <c r="GE30" s="2">
        <v>2037</v>
      </c>
      <c r="GF30" s="2">
        <v>1549</v>
      </c>
      <c r="GG30" s="2">
        <v>8944</v>
      </c>
      <c r="GH30" s="2">
        <v>2569</v>
      </c>
      <c r="GI30" s="2">
        <v>40888</v>
      </c>
      <c r="GJ30" s="2">
        <v>58035</v>
      </c>
      <c r="GK30" s="2">
        <v>2376</v>
      </c>
      <c r="GL30" s="2">
        <v>684</v>
      </c>
      <c r="GM30" s="2">
        <v>1744</v>
      </c>
      <c r="GN30" s="2">
        <v>7066</v>
      </c>
      <c r="GO30" s="2">
        <v>6837</v>
      </c>
      <c r="GP30" s="2">
        <v>4816</v>
      </c>
      <c r="GQ30" s="2">
        <v>337</v>
      </c>
      <c r="GR30" s="2">
        <v>6948</v>
      </c>
      <c r="GS30" s="2">
        <v>6900</v>
      </c>
      <c r="GT30" s="2">
        <v>4707</v>
      </c>
      <c r="GU30" s="2">
        <v>3369</v>
      </c>
      <c r="GV30" s="2">
        <v>3705</v>
      </c>
      <c r="GW30" s="2">
        <v>1437</v>
      </c>
      <c r="GX30" s="2">
        <v>7110</v>
      </c>
      <c r="GY30" s="2">
        <v>48021</v>
      </c>
      <c r="GZ30" s="2">
        <v>5295</v>
      </c>
      <c r="HA30" s="2">
        <v>5069</v>
      </c>
      <c r="HB30" s="2">
        <v>12610</v>
      </c>
      <c r="HC30" s="2">
        <v>1608</v>
      </c>
      <c r="HD30" s="2">
        <v>2775</v>
      </c>
      <c r="HE30" s="2">
        <v>13603</v>
      </c>
      <c r="HF30" s="2">
        <v>5391</v>
      </c>
      <c r="HG30" s="2">
        <v>1670</v>
      </c>
      <c r="HH30" s="2">
        <v>130064</v>
      </c>
      <c r="HI30" s="2">
        <v>4135</v>
      </c>
      <c r="HJ30" s="2">
        <v>4052</v>
      </c>
      <c r="HK30" s="2">
        <v>1888</v>
      </c>
      <c r="HL30" s="2">
        <v>13891</v>
      </c>
      <c r="HM30" s="2">
        <v>21492</v>
      </c>
      <c r="HN30" s="2">
        <v>5096</v>
      </c>
      <c r="HO30" s="2">
        <v>7166</v>
      </c>
      <c r="HP30" s="2">
        <v>5998</v>
      </c>
      <c r="HQ30" s="2">
        <v>5598</v>
      </c>
      <c r="HR30" s="2">
        <v>44492</v>
      </c>
      <c r="HS30" s="2">
        <v>6666</v>
      </c>
      <c r="HT30" s="2">
        <v>7384</v>
      </c>
      <c r="HU30" s="2">
        <v>2205</v>
      </c>
    </row>
    <row r="31" spans="1:229" ht="18" customHeight="1">
      <c r="A31" s="2" t="s">
        <v>519</v>
      </c>
      <c r="B31" s="2" t="s">
        <v>520</v>
      </c>
      <c r="C31" s="2" t="s">
        <v>649</v>
      </c>
      <c r="D31" s="9">
        <v>2.84</v>
      </c>
      <c r="E31" s="2">
        <v>997058</v>
      </c>
      <c r="F31" s="2">
        <v>82282</v>
      </c>
      <c r="G31" s="2">
        <v>19995</v>
      </c>
      <c r="H31" s="2">
        <v>13351</v>
      </c>
      <c r="I31" s="2">
        <v>24142</v>
      </c>
      <c r="J31" s="2">
        <v>3649</v>
      </c>
      <c r="K31" s="2">
        <v>2029</v>
      </c>
      <c r="L31" s="2">
        <v>1220</v>
      </c>
      <c r="M31" s="2">
        <v>3995</v>
      </c>
      <c r="N31" s="2">
        <v>4875</v>
      </c>
      <c r="O31" s="2">
        <v>2224</v>
      </c>
      <c r="P31" s="2">
        <v>838</v>
      </c>
      <c r="Q31" s="2">
        <v>642</v>
      </c>
      <c r="R31" s="2">
        <v>1665</v>
      </c>
      <c r="S31" s="2">
        <v>3656</v>
      </c>
      <c r="T31" s="2">
        <v>73295</v>
      </c>
      <c r="U31" s="2">
        <v>3278</v>
      </c>
      <c r="V31" s="2">
        <v>1947</v>
      </c>
      <c r="W31" s="2">
        <v>358</v>
      </c>
      <c r="X31" s="2">
        <v>1187</v>
      </c>
      <c r="Y31" s="2">
        <v>1101</v>
      </c>
      <c r="Z31" s="2">
        <v>4580</v>
      </c>
      <c r="AA31" s="2">
        <v>713</v>
      </c>
      <c r="AB31" s="2">
        <v>372</v>
      </c>
      <c r="AC31" s="2">
        <v>2086</v>
      </c>
      <c r="AD31" s="2">
        <v>3424</v>
      </c>
      <c r="AE31" s="2">
        <v>1853</v>
      </c>
      <c r="AF31" s="2">
        <v>1521</v>
      </c>
      <c r="AG31" s="2">
        <v>3370</v>
      </c>
      <c r="AH31" s="2">
        <v>2072</v>
      </c>
      <c r="AI31" s="2">
        <v>9146</v>
      </c>
      <c r="AJ31" s="2">
        <v>3898</v>
      </c>
      <c r="AK31" s="2">
        <v>407</v>
      </c>
      <c r="AL31" s="2">
        <v>136</v>
      </c>
      <c r="AM31" s="2">
        <v>1106</v>
      </c>
      <c r="AN31" s="2">
        <v>1051</v>
      </c>
      <c r="AO31" s="2">
        <v>293</v>
      </c>
      <c r="AP31" s="2">
        <v>1685</v>
      </c>
      <c r="AQ31" s="2">
        <v>1503</v>
      </c>
      <c r="AR31" s="2">
        <v>1295</v>
      </c>
      <c r="AS31" s="2">
        <v>331</v>
      </c>
      <c r="AT31" s="2">
        <v>6596</v>
      </c>
      <c r="AU31" s="2">
        <v>2712</v>
      </c>
      <c r="AV31" s="2">
        <v>1882</v>
      </c>
      <c r="AW31" s="2">
        <v>2698</v>
      </c>
      <c r="AX31" s="2">
        <v>946</v>
      </c>
      <c r="AY31" s="2">
        <v>814</v>
      </c>
      <c r="AZ31" s="2">
        <v>2367</v>
      </c>
      <c r="BA31" s="2">
        <v>1167</v>
      </c>
      <c r="BB31" s="2">
        <v>2447</v>
      </c>
      <c r="BC31" s="2">
        <v>2951</v>
      </c>
      <c r="BD31" s="2">
        <v>111031</v>
      </c>
      <c r="BE31" s="2">
        <v>35086</v>
      </c>
      <c r="BF31" s="2">
        <v>31513</v>
      </c>
      <c r="BG31" s="2">
        <v>19487</v>
      </c>
      <c r="BH31" s="2">
        <v>3389</v>
      </c>
      <c r="BI31" s="2">
        <v>3617</v>
      </c>
      <c r="BJ31" s="2">
        <v>6054</v>
      </c>
      <c r="BK31" s="2">
        <v>6985</v>
      </c>
      <c r="BL31" s="2">
        <v>2425</v>
      </c>
      <c r="BM31" s="2">
        <v>2475</v>
      </c>
      <c r="BN31" s="2">
        <v>52621</v>
      </c>
      <c r="BO31" s="2">
        <v>17539</v>
      </c>
      <c r="BP31" s="2">
        <v>559</v>
      </c>
      <c r="BQ31" s="2">
        <v>13793</v>
      </c>
      <c r="BR31" s="2">
        <v>1595</v>
      </c>
      <c r="BS31" s="2">
        <v>6969</v>
      </c>
      <c r="BT31" s="2">
        <v>769</v>
      </c>
      <c r="BU31" s="2">
        <v>11396</v>
      </c>
      <c r="BV31" s="2">
        <v>110907</v>
      </c>
      <c r="BW31" s="2">
        <v>2874</v>
      </c>
      <c r="BX31" s="2">
        <v>2156</v>
      </c>
      <c r="BY31" s="2">
        <v>1502</v>
      </c>
      <c r="BZ31" s="2">
        <v>3694</v>
      </c>
      <c r="CA31" s="2">
        <v>2517</v>
      </c>
      <c r="CB31" s="2">
        <v>2566</v>
      </c>
      <c r="CC31" s="2">
        <v>1028</v>
      </c>
      <c r="CD31" s="2">
        <v>7328</v>
      </c>
      <c r="CE31" s="2">
        <v>1485</v>
      </c>
      <c r="CF31" s="2">
        <v>2936</v>
      </c>
      <c r="CG31" s="2">
        <v>601</v>
      </c>
      <c r="CH31" s="2">
        <v>1757</v>
      </c>
      <c r="CI31" s="2">
        <v>2629</v>
      </c>
      <c r="CJ31" s="2">
        <v>848</v>
      </c>
      <c r="CK31" s="2">
        <v>4294</v>
      </c>
      <c r="CL31" s="2">
        <v>1230</v>
      </c>
      <c r="CM31" s="2">
        <v>818</v>
      </c>
      <c r="CN31" s="2">
        <v>3616</v>
      </c>
      <c r="CO31" s="2">
        <v>1961</v>
      </c>
      <c r="CP31" s="2">
        <v>1590</v>
      </c>
      <c r="CQ31" s="2">
        <v>2910</v>
      </c>
      <c r="CR31" s="2">
        <v>2188</v>
      </c>
      <c r="CS31" s="2">
        <v>8686</v>
      </c>
      <c r="CT31" s="2">
        <v>2545</v>
      </c>
      <c r="CU31" s="2">
        <v>1914</v>
      </c>
      <c r="CV31" s="2">
        <v>1954</v>
      </c>
      <c r="CW31" s="2">
        <v>1129</v>
      </c>
      <c r="CX31" s="2">
        <v>2260</v>
      </c>
      <c r="CY31" s="2">
        <v>5549</v>
      </c>
      <c r="CZ31" s="2">
        <v>470</v>
      </c>
      <c r="DA31" s="2">
        <v>386</v>
      </c>
      <c r="DB31" s="2">
        <v>2702</v>
      </c>
      <c r="DC31" s="2">
        <v>1231</v>
      </c>
      <c r="DD31" s="2">
        <v>760</v>
      </c>
      <c r="DE31" s="2">
        <v>2717</v>
      </c>
      <c r="DF31" s="2">
        <v>5332</v>
      </c>
      <c r="DG31" s="2">
        <v>3226</v>
      </c>
      <c r="DH31" s="2">
        <v>3634</v>
      </c>
      <c r="DI31" s="2">
        <v>1205</v>
      </c>
      <c r="DJ31" s="2">
        <v>1722</v>
      </c>
      <c r="DK31" s="2">
        <v>1345</v>
      </c>
      <c r="DL31" s="2">
        <v>1052</v>
      </c>
      <c r="DM31" s="2">
        <v>585</v>
      </c>
      <c r="DN31" s="2">
        <v>4473</v>
      </c>
      <c r="DO31" s="2">
        <v>977</v>
      </c>
      <c r="DP31" s="2">
        <v>358</v>
      </c>
      <c r="DQ31" s="2">
        <v>2164</v>
      </c>
      <c r="DR31" s="2">
        <v>43095</v>
      </c>
      <c r="DS31" s="2">
        <v>5031</v>
      </c>
      <c r="DT31" s="2">
        <v>4414</v>
      </c>
      <c r="DU31" s="2">
        <v>711</v>
      </c>
      <c r="DV31" s="2">
        <v>2600</v>
      </c>
      <c r="DW31" s="2">
        <v>1094</v>
      </c>
      <c r="DX31" s="2">
        <v>3502</v>
      </c>
      <c r="DY31" s="2">
        <v>1107</v>
      </c>
      <c r="DZ31" s="2">
        <v>891</v>
      </c>
      <c r="EA31" s="2">
        <v>1312</v>
      </c>
      <c r="EB31" s="2">
        <v>684</v>
      </c>
      <c r="EC31" s="2">
        <v>3819</v>
      </c>
      <c r="ED31" s="2">
        <v>6118</v>
      </c>
      <c r="EE31" s="2">
        <v>2485</v>
      </c>
      <c r="EF31" s="2">
        <v>5106</v>
      </c>
      <c r="EG31" s="2">
        <v>4220</v>
      </c>
      <c r="EH31" s="2">
        <v>44702</v>
      </c>
      <c r="EI31" s="2">
        <v>4301</v>
      </c>
      <c r="EJ31" s="2">
        <v>785</v>
      </c>
      <c r="EK31" s="2">
        <v>367</v>
      </c>
      <c r="EL31" s="2">
        <v>1653</v>
      </c>
      <c r="EM31" s="2">
        <v>1540</v>
      </c>
      <c r="EN31" s="2">
        <v>1019</v>
      </c>
      <c r="EO31" s="2">
        <v>647</v>
      </c>
      <c r="EP31" s="2">
        <v>942</v>
      </c>
      <c r="EQ31" s="2">
        <v>647</v>
      </c>
      <c r="ER31" s="2">
        <v>1195</v>
      </c>
      <c r="ES31" s="2">
        <v>1907</v>
      </c>
      <c r="ET31" s="2">
        <v>1492</v>
      </c>
      <c r="EU31" s="2">
        <v>1241</v>
      </c>
      <c r="EV31" s="2">
        <v>3934</v>
      </c>
      <c r="EW31" s="2">
        <v>2464</v>
      </c>
      <c r="EX31" s="2">
        <v>1352</v>
      </c>
      <c r="EY31" s="2">
        <v>5034</v>
      </c>
      <c r="EZ31" s="2">
        <v>14180</v>
      </c>
      <c r="FA31" s="2">
        <v>89530</v>
      </c>
      <c r="FB31" s="2">
        <v>539</v>
      </c>
      <c r="FC31" s="2">
        <v>589</v>
      </c>
      <c r="FD31" s="2">
        <v>8771</v>
      </c>
      <c r="FE31" s="2">
        <v>870</v>
      </c>
      <c r="FF31" s="2">
        <v>7648</v>
      </c>
      <c r="FG31" s="2">
        <v>1989</v>
      </c>
      <c r="FH31" s="2">
        <v>1664</v>
      </c>
      <c r="FI31" s="2">
        <v>11160</v>
      </c>
      <c r="FJ31" s="2">
        <v>4991</v>
      </c>
      <c r="FK31" s="2">
        <v>4965</v>
      </c>
      <c r="FL31" s="2">
        <v>4400</v>
      </c>
      <c r="FM31" s="2">
        <v>1752</v>
      </c>
      <c r="FN31" s="2">
        <v>7658</v>
      </c>
      <c r="FO31" s="2">
        <v>1883</v>
      </c>
      <c r="FP31" s="2">
        <v>9247</v>
      </c>
      <c r="FQ31" s="2">
        <v>21403</v>
      </c>
      <c r="FR31" s="2">
        <v>139662</v>
      </c>
      <c r="FS31" s="2">
        <v>13109</v>
      </c>
      <c r="FT31" s="2">
        <v>15410</v>
      </c>
      <c r="FU31" s="2">
        <v>4337</v>
      </c>
      <c r="FV31" s="2">
        <v>5597</v>
      </c>
      <c r="FW31" s="2">
        <v>16282</v>
      </c>
      <c r="FX31" s="2">
        <v>3180</v>
      </c>
      <c r="FY31" s="2">
        <v>5728</v>
      </c>
      <c r="FZ31" s="2">
        <v>2210</v>
      </c>
      <c r="GA31" s="2">
        <v>1869</v>
      </c>
      <c r="GB31" s="2">
        <v>10429</v>
      </c>
      <c r="GC31" s="2">
        <v>929</v>
      </c>
      <c r="GD31" s="2">
        <v>2005</v>
      </c>
      <c r="GE31" s="2">
        <v>1851</v>
      </c>
      <c r="GF31" s="2">
        <v>1274</v>
      </c>
      <c r="GG31" s="2">
        <v>7778</v>
      </c>
      <c r="GH31" s="2">
        <v>4129</v>
      </c>
      <c r="GI31" s="2">
        <v>43548</v>
      </c>
      <c r="GJ31" s="2">
        <v>53033</v>
      </c>
      <c r="GK31" s="2">
        <v>2459</v>
      </c>
      <c r="GL31" s="2">
        <v>1370</v>
      </c>
      <c r="GM31" s="2">
        <v>2068</v>
      </c>
      <c r="GN31" s="2">
        <v>5275</v>
      </c>
      <c r="GO31" s="2">
        <v>7291</v>
      </c>
      <c r="GP31" s="2">
        <v>3968</v>
      </c>
      <c r="GQ31" s="2">
        <v>314</v>
      </c>
      <c r="GR31" s="2">
        <v>6115</v>
      </c>
      <c r="GS31" s="2">
        <v>5985</v>
      </c>
      <c r="GT31" s="2">
        <v>5122</v>
      </c>
      <c r="GU31" s="2">
        <v>2527</v>
      </c>
      <c r="GV31" s="2">
        <v>2845</v>
      </c>
      <c r="GW31" s="2">
        <v>1204</v>
      </c>
      <c r="GX31" s="2">
        <v>6489</v>
      </c>
      <c r="GY31" s="2">
        <v>44027</v>
      </c>
      <c r="GZ31" s="2">
        <v>6529</v>
      </c>
      <c r="HA31" s="2">
        <v>4243</v>
      </c>
      <c r="HB31" s="2">
        <v>11148</v>
      </c>
      <c r="HC31" s="2">
        <v>2428</v>
      </c>
      <c r="HD31" s="2">
        <v>4055</v>
      </c>
      <c r="HE31" s="2">
        <v>10702</v>
      </c>
      <c r="HF31" s="2">
        <v>3880</v>
      </c>
      <c r="HG31" s="2">
        <v>1044</v>
      </c>
      <c r="HH31" s="2">
        <v>152874</v>
      </c>
      <c r="HI31" s="2">
        <v>4848</v>
      </c>
      <c r="HJ31" s="2">
        <v>4428</v>
      </c>
      <c r="HK31" s="2">
        <v>2000</v>
      </c>
      <c r="HL31" s="2">
        <v>12350</v>
      </c>
      <c r="HM31" s="2">
        <v>20235</v>
      </c>
      <c r="HN31" s="2">
        <v>7027</v>
      </c>
      <c r="HO31" s="2">
        <v>8488</v>
      </c>
      <c r="HP31" s="2">
        <v>5644</v>
      </c>
      <c r="HQ31" s="2">
        <v>5227</v>
      </c>
      <c r="HR31" s="2">
        <v>56850</v>
      </c>
      <c r="HS31" s="2">
        <v>8559</v>
      </c>
      <c r="HT31" s="2">
        <v>10116</v>
      </c>
      <c r="HU31" s="2">
        <v>7103</v>
      </c>
    </row>
    <row r="32" spans="1:229" ht="18" customHeight="1">
      <c r="A32" s="2" t="s">
        <v>522</v>
      </c>
      <c r="B32" s="2" t="s">
        <v>523</v>
      </c>
      <c r="C32" s="2" t="s">
        <v>650</v>
      </c>
      <c r="D32" s="9">
        <v>2.78</v>
      </c>
      <c r="E32" s="2">
        <v>1016594</v>
      </c>
      <c r="F32" s="2">
        <v>80968</v>
      </c>
      <c r="G32" s="2">
        <v>20248</v>
      </c>
      <c r="H32" s="2">
        <v>12382</v>
      </c>
      <c r="I32" s="2">
        <v>22625</v>
      </c>
      <c r="J32" s="2">
        <v>3582</v>
      </c>
      <c r="K32" s="2">
        <v>2624</v>
      </c>
      <c r="L32" s="2">
        <v>1294</v>
      </c>
      <c r="M32" s="2">
        <v>4199</v>
      </c>
      <c r="N32" s="2">
        <v>4471</v>
      </c>
      <c r="O32" s="2">
        <v>2169</v>
      </c>
      <c r="P32" s="2">
        <v>643</v>
      </c>
      <c r="Q32" s="2">
        <v>900</v>
      </c>
      <c r="R32" s="2">
        <v>1864</v>
      </c>
      <c r="S32" s="2">
        <v>3966</v>
      </c>
      <c r="T32" s="2">
        <v>80926</v>
      </c>
      <c r="U32" s="2">
        <v>3971</v>
      </c>
      <c r="V32" s="2">
        <v>864</v>
      </c>
      <c r="W32" s="2">
        <v>481</v>
      </c>
      <c r="X32" s="2">
        <v>1445</v>
      </c>
      <c r="Y32" s="2">
        <v>1597</v>
      </c>
      <c r="Z32" s="2">
        <v>5546</v>
      </c>
      <c r="AA32" s="2">
        <v>1075</v>
      </c>
      <c r="AB32" s="2">
        <v>447</v>
      </c>
      <c r="AC32" s="2">
        <v>1999</v>
      </c>
      <c r="AD32" s="2">
        <v>3807</v>
      </c>
      <c r="AE32" s="2">
        <v>2268</v>
      </c>
      <c r="AF32" s="2">
        <v>1617</v>
      </c>
      <c r="AG32" s="2">
        <v>4005</v>
      </c>
      <c r="AH32" s="2">
        <v>2513</v>
      </c>
      <c r="AI32" s="2">
        <v>7481</v>
      </c>
      <c r="AJ32" s="2">
        <v>5099</v>
      </c>
      <c r="AK32" s="2">
        <v>530</v>
      </c>
      <c r="AL32" s="2">
        <v>234</v>
      </c>
      <c r="AM32" s="2">
        <v>815</v>
      </c>
      <c r="AN32" s="2">
        <v>1049</v>
      </c>
      <c r="AO32" s="2">
        <v>305</v>
      </c>
      <c r="AP32" s="2">
        <v>2493</v>
      </c>
      <c r="AQ32" s="2">
        <v>1875</v>
      </c>
      <c r="AR32" s="2">
        <v>2287</v>
      </c>
      <c r="AS32" s="2">
        <v>535</v>
      </c>
      <c r="AT32" s="2">
        <v>7554</v>
      </c>
      <c r="AU32" s="2">
        <v>2698</v>
      </c>
      <c r="AV32" s="2">
        <v>2032</v>
      </c>
      <c r="AW32" s="2">
        <v>2965</v>
      </c>
      <c r="AX32" s="2">
        <v>1121</v>
      </c>
      <c r="AY32" s="2">
        <v>854</v>
      </c>
      <c r="AZ32" s="2">
        <v>2550</v>
      </c>
      <c r="BA32" s="2">
        <v>1039</v>
      </c>
      <c r="BB32" s="2">
        <v>2558</v>
      </c>
      <c r="BC32" s="2">
        <v>3219</v>
      </c>
      <c r="BD32" s="2">
        <v>115591</v>
      </c>
      <c r="BE32" s="2">
        <v>38966</v>
      </c>
      <c r="BF32" s="2">
        <v>32709</v>
      </c>
      <c r="BG32" s="2">
        <v>19120</v>
      </c>
      <c r="BH32" s="2">
        <v>3812</v>
      </c>
      <c r="BI32" s="2">
        <v>3456</v>
      </c>
      <c r="BJ32" s="2">
        <v>5344</v>
      </c>
      <c r="BK32" s="2">
        <v>7469</v>
      </c>
      <c r="BL32" s="2">
        <v>2661</v>
      </c>
      <c r="BM32" s="2">
        <v>2054</v>
      </c>
      <c r="BN32" s="2">
        <v>53491</v>
      </c>
      <c r="BO32" s="2">
        <v>16700</v>
      </c>
      <c r="BP32" s="2">
        <v>658</v>
      </c>
      <c r="BQ32" s="2">
        <v>14799</v>
      </c>
      <c r="BR32" s="2">
        <v>1589</v>
      </c>
      <c r="BS32" s="2">
        <v>7041</v>
      </c>
      <c r="BT32" s="2">
        <v>779</v>
      </c>
      <c r="BU32" s="2">
        <v>11927</v>
      </c>
      <c r="BV32" s="2">
        <v>116149</v>
      </c>
      <c r="BW32" s="2">
        <v>2924</v>
      </c>
      <c r="BX32" s="2">
        <v>2321</v>
      </c>
      <c r="BY32" s="2">
        <v>1641</v>
      </c>
      <c r="BZ32" s="2">
        <v>3644</v>
      </c>
      <c r="CA32" s="2">
        <v>2615</v>
      </c>
      <c r="CB32" s="2">
        <v>2542</v>
      </c>
      <c r="CC32" s="2">
        <v>926</v>
      </c>
      <c r="CD32" s="2">
        <v>7350</v>
      </c>
      <c r="CE32" s="2">
        <v>1568</v>
      </c>
      <c r="CF32" s="2">
        <v>3222</v>
      </c>
      <c r="CG32" s="2">
        <v>833</v>
      </c>
      <c r="CH32" s="2">
        <v>1749</v>
      </c>
      <c r="CI32" s="2">
        <v>2499</v>
      </c>
      <c r="CJ32" s="2">
        <v>1002</v>
      </c>
      <c r="CK32" s="2">
        <v>4073</v>
      </c>
      <c r="CL32" s="2">
        <v>1174</v>
      </c>
      <c r="CM32" s="2">
        <v>957</v>
      </c>
      <c r="CN32" s="2">
        <v>3588</v>
      </c>
      <c r="CO32" s="2">
        <v>1972</v>
      </c>
      <c r="CP32" s="2">
        <v>1620</v>
      </c>
      <c r="CQ32" s="2">
        <v>3330</v>
      </c>
      <c r="CR32" s="2">
        <v>2389</v>
      </c>
      <c r="CS32" s="2">
        <v>8055</v>
      </c>
      <c r="CT32" s="2">
        <v>2514</v>
      </c>
      <c r="CU32" s="2">
        <v>2576</v>
      </c>
      <c r="CV32" s="2">
        <v>1764</v>
      </c>
      <c r="CW32" s="2">
        <v>1228</v>
      </c>
      <c r="CX32" s="2">
        <v>2570</v>
      </c>
      <c r="CY32" s="2">
        <v>4208</v>
      </c>
      <c r="CZ32" s="2">
        <v>511</v>
      </c>
      <c r="DA32" s="2">
        <v>327</v>
      </c>
      <c r="DB32" s="2">
        <v>2949</v>
      </c>
      <c r="DC32" s="2">
        <v>1401</v>
      </c>
      <c r="DD32" s="2">
        <v>890</v>
      </c>
      <c r="DE32" s="2">
        <v>3065</v>
      </c>
      <c r="DF32" s="2">
        <v>5147</v>
      </c>
      <c r="DG32" s="2">
        <v>3923</v>
      </c>
      <c r="DH32" s="2">
        <v>3422</v>
      </c>
      <c r="DI32" s="2">
        <v>1354</v>
      </c>
      <c r="DJ32" s="2">
        <v>1887</v>
      </c>
      <c r="DK32" s="2">
        <v>1647</v>
      </c>
      <c r="DL32" s="2">
        <v>1112</v>
      </c>
      <c r="DM32" s="2">
        <v>546</v>
      </c>
      <c r="DN32" s="2">
        <v>6337</v>
      </c>
      <c r="DO32" s="2">
        <v>1646</v>
      </c>
      <c r="DP32" s="2">
        <v>581</v>
      </c>
      <c r="DQ32" s="2">
        <v>2548</v>
      </c>
      <c r="DR32" s="2">
        <v>42890</v>
      </c>
      <c r="DS32" s="2">
        <v>4933</v>
      </c>
      <c r="DT32" s="2">
        <v>4527</v>
      </c>
      <c r="DU32" s="2">
        <v>709</v>
      </c>
      <c r="DV32" s="2">
        <v>2764</v>
      </c>
      <c r="DW32" s="2">
        <v>1130</v>
      </c>
      <c r="DX32" s="2">
        <v>3061</v>
      </c>
      <c r="DY32" s="2">
        <v>1475</v>
      </c>
      <c r="DZ32" s="2">
        <v>1268</v>
      </c>
      <c r="EA32" s="2">
        <v>1509</v>
      </c>
      <c r="EB32" s="2">
        <v>748</v>
      </c>
      <c r="EC32" s="2">
        <v>4136</v>
      </c>
      <c r="ED32" s="2">
        <v>5642</v>
      </c>
      <c r="EE32" s="2">
        <v>2443</v>
      </c>
      <c r="EF32" s="2">
        <v>4372</v>
      </c>
      <c r="EG32" s="2">
        <v>4173</v>
      </c>
      <c r="EH32" s="2">
        <v>49972</v>
      </c>
      <c r="EI32" s="2">
        <v>4951</v>
      </c>
      <c r="EJ32" s="2">
        <v>744</v>
      </c>
      <c r="EK32" s="2">
        <v>468</v>
      </c>
      <c r="EL32" s="2">
        <v>1981</v>
      </c>
      <c r="EM32" s="2">
        <v>1969</v>
      </c>
      <c r="EN32" s="2">
        <v>1180</v>
      </c>
      <c r="EO32" s="2">
        <v>878</v>
      </c>
      <c r="EP32" s="2">
        <v>930</v>
      </c>
      <c r="EQ32" s="2">
        <v>677</v>
      </c>
      <c r="ER32" s="2">
        <v>1418</v>
      </c>
      <c r="ES32" s="2">
        <v>2216</v>
      </c>
      <c r="ET32" s="2">
        <v>1567</v>
      </c>
      <c r="EU32" s="2">
        <v>1385</v>
      </c>
      <c r="EV32" s="2">
        <v>4012</v>
      </c>
      <c r="EW32" s="2">
        <v>3051</v>
      </c>
      <c r="EX32" s="2">
        <v>1724</v>
      </c>
      <c r="EY32" s="2">
        <v>5718</v>
      </c>
      <c r="EZ32" s="2">
        <v>15101</v>
      </c>
      <c r="FA32" s="2">
        <v>91823</v>
      </c>
      <c r="FB32" s="2">
        <v>512</v>
      </c>
      <c r="FC32" s="2">
        <v>939</v>
      </c>
      <c r="FD32" s="2">
        <v>11270</v>
      </c>
      <c r="FE32" s="2">
        <v>937</v>
      </c>
      <c r="FF32" s="2">
        <v>7191</v>
      </c>
      <c r="FG32" s="2">
        <v>1816</v>
      </c>
      <c r="FH32" s="2">
        <v>1775</v>
      </c>
      <c r="FI32" s="2">
        <v>9912</v>
      </c>
      <c r="FJ32" s="2">
        <v>6850</v>
      </c>
      <c r="FK32" s="2">
        <v>4659</v>
      </c>
      <c r="FL32" s="2">
        <v>4839</v>
      </c>
      <c r="FM32" s="2">
        <v>2206</v>
      </c>
      <c r="FN32" s="2">
        <v>7231</v>
      </c>
      <c r="FO32" s="2">
        <v>2057</v>
      </c>
      <c r="FP32" s="2">
        <v>10112</v>
      </c>
      <c r="FQ32" s="2">
        <v>19516</v>
      </c>
      <c r="FR32" s="2">
        <v>139586</v>
      </c>
      <c r="FS32" s="2">
        <v>13281</v>
      </c>
      <c r="FT32" s="2">
        <v>18519</v>
      </c>
      <c r="FU32" s="2">
        <v>3819</v>
      </c>
      <c r="FV32" s="2">
        <v>5510</v>
      </c>
      <c r="FW32" s="2">
        <v>18883</v>
      </c>
      <c r="FX32" s="2">
        <v>3284</v>
      </c>
      <c r="FY32" s="2">
        <v>4973</v>
      </c>
      <c r="FZ32" s="2">
        <v>2409</v>
      </c>
      <c r="GA32" s="2">
        <v>1560</v>
      </c>
      <c r="GB32" s="2">
        <v>9838</v>
      </c>
      <c r="GC32" s="2">
        <v>1052</v>
      </c>
      <c r="GD32" s="2">
        <v>2058</v>
      </c>
      <c r="GE32" s="2">
        <v>1704</v>
      </c>
      <c r="GF32" s="2">
        <v>1275</v>
      </c>
      <c r="GG32" s="2">
        <v>10061</v>
      </c>
      <c r="GH32" s="2">
        <v>5109</v>
      </c>
      <c r="GI32" s="2">
        <v>36250</v>
      </c>
      <c r="GJ32" s="2">
        <v>57795</v>
      </c>
      <c r="GK32" s="2">
        <v>3855</v>
      </c>
      <c r="GL32" s="2">
        <v>1063</v>
      </c>
      <c r="GM32" s="2">
        <v>1750</v>
      </c>
      <c r="GN32" s="2">
        <v>5558</v>
      </c>
      <c r="GO32" s="2">
        <v>8268</v>
      </c>
      <c r="GP32" s="2">
        <v>3851</v>
      </c>
      <c r="GQ32" s="2">
        <v>515</v>
      </c>
      <c r="GR32" s="2">
        <v>8171</v>
      </c>
      <c r="GS32" s="2">
        <v>5988</v>
      </c>
      <c r="GT32" s="2">
        <v>4981</v>
      </c>
      <c r="GU32" s="2">
        <v>2319</v>
      </c>
      <c r="GV32" s="2">
        <v>3250</v>
      </c>
      <c r="GW32" s="2">
        <v>1383</v>
      </c>
      <c r="GX32" s="2">
        <v>6842</v>
      </c>
      <c r="GY32" s="2">
        <v>50908</v>
      </c>
      <c r="GZ32" s="2">
        <v>5575</v>
      </c>
      <c r="HA32" s="2">
        <v>7764</v>
      </c>
      <c r="HB32" s="2">
        <v>12240</v>
      </c>
      <c r="HC32" s="2">
        <v>2161</v>
      </c>
      <c r="HD32" s="2">
        <v>4672</v>
      </c>
      <c r="HE32" s="2">
        <v>11493</v>
      </c>
      <c r="HF32" s="2">
        <v>5496</v>
      </c>
      <c r="HG32" s="2">
        <v>1507</v>
      </c>
      <c r="HH32" s="2">
        <v>136495</v>
      </c>
      <c r="HI32" s="2">
        <v>4774</v>
      </c>
      <c r="HJ32" s="2">
        <v>4750</v>
      </c>
      <c r="HK32" s="2">
        <v>1819</v>
      </c>
      <c r="HL32" s="2">
        <v>14054</v>
      </c>
      <c r="HM32" s="2">
        <v>21683</v>
      </c>
      <c r="HN32" s="2">
        <v>4629</v>
      </c>
      <c r="HO32" s="2">
        <v>8528</v>
      </c>
      <c r="HP32" s="2">
        <v>6238</v>
      </c>
      <c r="HQ32" s="2">
        <v>5796</v>
      </c>
      <c r="HR32" s="2">
        <v>40450</v>
      </c>
      <c r="HS32" s="2">
        <v>7002</v>
      </c>
      <c r="HT32" s="2">
        <v>7056</v>
      </c>
      <c r="HU32" s="2">
        <v>9714</v>
      </c>
    </row>
    <row r="33" spans="1:229" ht="18" customHeight="1">
      <c r="A33" s="2" t="s">
        <v>525</v>
      </c>
      <c r="B33" s="2" t="s">
        <v>526</v>
      </c>
      <c r="C33" s="2" t="s">
        <v>651</v>
      </c>
      <c r="D33" s="9">
        <v>2.84</v>
      </c>
      <c r="E33" s="2">
        <v>849611</v>
      </c>
      <c r="F33" s="2">
        <v>79829</v>
      </c>
      <c r="G33" s="2">
        <v>22720</v>
      </c>
      <c r="H33" s="2">
        <v>10724</v>
      </c>
      <c r="I33" s="2">
        <v>22757</v>
      </c>
      <c r="J33" s="2">
        <v>3373</v>
      </c>
      <c r="K33" s="2">
        <v>1951</v>
      </c>
      <c r="L33" s="2">
        <v>1089</v>
      </c>
      <c r="M33" s="2">
        <v>4070</v>
      </c>
      <c r="N33" s="2">
        <v>5285</v>
      </c>
      <c r="O33" s="2">
        <v>2230</v>
      </c>
      <c r="P33" s="2">
        <v>541</v>
      </c>
      <c r="Q33" s="2">
        <v>660</v>
      </c>
      <c r="R33" s="2">
        <v>1604</v>
      </c>
      <c r="S33" s="2">
        <v>2824</v>
      </c>
      <c r="T33" s="2">
        <v>70044</v>
      </c>
      <c r="U33" s="2">
        <v>4068</v>
      </c>
      <c r="V33" s="2">
        <v>945</v>
      </c>
      <c r="W33" s="2">
        <v>430</v>
      </c>
      <c r="X33" s="2">
        <v>1522</v>
      </c>
      <c r="Y33" s="2">
        <v>735</v>
      </c>
      <c r="Z33" s="2">
        <v>4060</v>
      </c>
      <c r="AA33" s="2">
        <v>1279</v>
      </c>
      <c r="AB33" s="2">
        <v>399</v>
      </c>
      <c r="AC33" s="2">
        <v>1363</v>
      </c>
      <c r="AD33" s="2">
        <v>3348</v>
      </c>
      <c r="AE33" s="2">
        <v>1951</v>
      </c>
      <c r="AF33" s="2">
        <v>1265</v>
      </c>
      <c r="AG33" s="2">
        <v>3566</v>
      </c>
      <c r="AH33" s="2">
        <v>2831</v>
      </c>
      <c r="AI33" s="2">
        <v>6661</v>
      </c>
      <c r="AJ33" s="2">
        <v>4122</v>
      </c>
      <c r="AK33" s="2">
        <v>375</v>
      </c>
      <c r="AL33" s="2">
        <v>243</v>
      </c>
      <c r="AM33" s="2">
        <v>916</v>
      </c>
      <c r="AN33" s="2">
        <v>705</v>
      </c>
      <c r="AO33" s="2">
        <v>317</v>
      </c>
      <c r="AP33" s="2">
        <v>2030</v>
      </c>
      <c r="AQ33" s="2">
        <v>1207</v>
      </c>
      <c r="AR33" s="2">
        <v>2861</v>
      </c>
      <c r="AS33" s="2">
        <v>470</v>
      </c>
      <c r="AT33" s="2">
        <v>6425</v>
      </c>
      <c r="AU33" s="2">
        <v>2685</v>
      </c>
      <c r="AV33" s="2">
        <v>1679</v>
      </c>
      <c r="AW33" s="2">
        <v>2972</v>
      </c>
      <c r="AX33" s="2">
        <v>1033</v>
      </c>
      <c r="AY33" s="2">
        <v>955</v>
      </c>
      <c r="AZ33" s="2">
        <v>1303</v>
      </c>
      <c r="BA33" s="2">
        <v>908</v>
      </c>
      <c r="BB33" s="2">
        <v>1979</v>
      </c>
      <c r="BC33" s="2">
        <v>2438</v>
      </c>
      <c r="BD33" s="2">
        <v>105622</v>
      </c>
      <c r="BE33" s="2">
        <v>34846</v>
      </c>
      <c r="BF33" s="2">
        <v>31389</v>
      </c>
      <c r="BG33" s="2">
        <v>17524</v>
      </c>
      <c r="BH33" s="2">
        <v>3085</v>
      </c>
      <c r="BI33" s="2">
        <v>3286</v>
      </c>
      <c r="BJ33" s="2">
        <v>4220</v>
      </c>
      <c r="BK33" s="2">
        <v>7200</v>
      </c>
      <c r="BL33" s="2">
        <v>2046</v>
      </c>
      <c r="BM33" s="2">
        <v>2027</v>
      </c>
      <c r="BN33" s="2">
        <v>42729</v>
      </c>
      <c r="BO33" s="2">
        <v>14020</v>
      </c>
      <c r="BP33" s="2">
        <v>455</v>
      </c>
      <c r="BQ33" s="2">
        <v>11378</v>
      </c>
      <c r="BR33" s="2">
        <v>1030</v>
      </c>
      <c r="BS33" s="2">
        <v>4294</v>
      </c>
      <c r="BT33" s="2">
        <v>575</v>
      </c>
      <c r="BU33" s="2">
        <v>10977</v>
      </c>
      <c r="BV33" s="2">
        <v>88604</v>
      </c>
      <c r="BW33" s="2">
        <v>2379</v>
      </c>
      <c r="BX33" s="2">
        <v>1932</v>
      </c>
      <c r="BY33" s="2">
        <v>1526</v>
      </c>
      <c r="BZ33" s="2">
        <v>3008</v>
      </c>
      <c r="CA33" s="2">
        <v>2221</v>
      </c>
      <c r="CB33" s="2">
        <v>1949</v>
      </c>
      <c r="CC33" s="2">
        <v>854</v>
      </c>
      <c r="CD33" s="2">
        <v>4684</v>
      </c>
      <c r="CE33" s="2">
        <v>1249</v>
      </c>
      <c r="CF33" s="2">
        <v>2740</v>
      </c>
      <c r="CG33" s="2">
        <v>632</v>
      </c>
      <c r="CH33" s="2">
        <v>1411</v>
      </c>
      <c r="CI33" s="2">
        <v>2026</v>
      </c>
      <c r="CJ33" s="2">
        <v>747</v>
      </c>
      <c r="CK33" s="2">
        <v>3536</v>
      </c>
      <c r="CL33" s="2">
        <v>756</v>
      </c>
      <c r="CM33" s="2">
        <v>571</v>
      </c>
      <c r="CN33" s="2">
        <v>2667</v>
      </c>
      <c r="CO33" s="2">
        <v>1595</v>
      </c>
      <c r="CP33" s="2">
        <v>1194</v>
      </c>
      <c r="CQ33" s="2">
        <v>2704</v>
      </c>
      <c r="CR33" s="2">
        <v>1845</v>
      </c>
      <c r="CS33" s="2">
        <v>6125</v>
      </c>
      <c r="CT33" s="2">
        <v>1751</v>
      </c>
      <c r="CU33" s="2">
        <v>1729</v>
      </c>
      <c r="CV33" s="2">
        <v>1555</v>
      </c>
      <c r="CW33" s="2">
        <v>1079</v>
      </c>
      <c r="CX33" s="2">
        <v>1647</v>
      </c>
      <c r="CY33" s="2">
        <v>2507</v>
      </c>
      <c r="CZ33" s="2">
        <v>555</v>
      </c>
      <c r="DA33" s="2">
        <v>277</v>
      </c>
      <c r="DB33" s="2">
        <v>2902</v>
      </c>
      <c r="DC33" s="2">
        <v>891</v>
      </c>
      <c r="DD33" s="2">
        <v>650</v>
      </c>
      <c r="DE33" s="2">
        <v>2405</v>
      </c>
      <c r="DF33" s="2">
        <v>4104</v>
      </c>
      <c r="DG33" s="2">
        <v>2260</v>
      </c>
      <c r="DH33" s="2">
        <v>2262</v>
      </c>
      <c r="DI33" s="2">
        <v>927</v>
      </c>
      <c r="DJ33" s="2">
        <v>1439</v>
      </c>
      <c r="DK33" s="2">
        <v>2564</v>
      </c>
      <c r="DL33" s="2">
        <v>859</v>
      </c>
      <c r="DM33" s="2">
        <v>358</v>
      </c>
      <c r="DN33" s="2">
        <v>4155</v>
      </c>
      <c r="DO33" s="2">
        <v>1167</v>
      </c>
      <c r="DP33" s="2">
        <v>396</v>
      </c>
      <c r="DQ33" s="2">
        <v>1815</v>
      </c>
      <c r="DR33" s="2">
        <v>35276</v>
      </c>
      <c r="DS33" s="2">
        <v>4183</v>
      </c>
      <c r="DT33" s="2">
        <v>5402</v>
      </c>
      <c r="DU33" s="2">
        <v>497</v>
      </c>
      <c r="DV33" s="2">
        <v>2057</v>
      </c>
      <c r="DW33" s="2">
        <v>994</v>
      </c>
      <c r="DX33" s="2">
        <v>2227</v>
      </c>
      <c r="DY33" s="2">
        <v>933</v>
      </c>
      <c r="DZ33" s="2">
        <v>2216</v>
      </c>
      <c r="EA33" s="2">
        <v>1336</v>
      </c>
      <c r="EB33" s="2">
        <v>693</v>
      </c>
      <c r="EC33" s="2">
        <v>3367</v>
      </c>
      <c r="ED33" s="2">
        <v>5205</v>
      </c>
      <c r="EE33" s="2">
        <v>1373</v>
      </c>
      <c r="EF33" s="2">
        <v>2572</v>
      </c>
      <c r="EG33" s="2">
        <v>2220</v>
      </c>
      <c r="EH33" s="2">
        <v>41794</v>
      </c>
      <c r="EI33" s="2">
        <v>3779</v>
      </c>
      <c r="EJ33" s="2">
        <v>762</v>
      </c>
      <c r="EK33" s="2">
        <v>401</v>
      </c>
      <c r="EL33" s="2">
        <v>1621</v>
      </c>
      <c r="EM33" s="2">
        <v>1511</v>
      </c>
      <c r="EN33" s="2">
        <v>1153</v>
      </c>
      <c r="EO33" s="2">
        <v>756</v>
      </c>
      <c r="EP33" s="2">
        <v>794</v>
      </c>
      <c r="EQ33" s="2">
        <v>700</v>
      </c>
      <c r="ER33" s="2">
        <v>1441</v>
      </c>
      <c r="ES33" s="2">
        <v>1633</v>
      </c>
      <c r="ET33" s="2">
        <v>1179</v>
      </c>
      <c r="EU33" s="2">
        <v>1262</v>
      </c>
      <c r="EV33" s="2">
        <v>3378</v>
      </c>
      <c r="EW33" s="2">
        <v>2360</v>
      </c>
      <c r="EX33" s="2">
        <v>1493</v>
      </c>
      <c r="EY33" s="2">
        <v>5800</v>
      </c>
      <c r="EZ33" s="2">
        <v>11774</v>
      </c>
      <c r="FA33" s="2">
        <v>76447</v>
      </c>
      <c r="FB33" s="2">
        <v>494</v>
      </c>
      <c r="FC33" s="2">
        <v>907</v>
      </c>
      <c r="FD33" s="2">
        <v>6853</v>
      </c>
      <c r="FE33" s="2">
        <v>752</v>
      </c>
      <c r="FF33" s="2">
        <v>6603</v>
      </c>
      <c r="FG33" s="2">
        <v>1666</v>
      </c>
      <c r="FH33" s="2">
        <v>1676</v>
      </c>
      <c r="FI33" s="2">
        <v>7359</v>
      </c>
      <c r="FJ33" s="2">
        <v>3842</v>
      </c>
      <c r="FK33" s="2">
        <v>3064</v>
      </c>
      <c r="FL33" s="2">
        <v>4410</v>
      </c>
      <c r="FM33" s="2">
        <v>1960</v>
      </c>
      <c r="FN33" s="2">
        <v>5743</v>
      </c>
      <c r="FO33" s="2">
        <v>1871</v>
      </c>
      <c r="FP33" s="2">
        <v>9395</v>
      </c>
      <c r="FQ33" s="2">
        <v>19851</v>
      </c>
      <c r="FR33" s="2">
        <v>122272</v>
      </c>
      <c r="FS33" s="2">
        <v>16090</v>
      </c>
      <c r="FT33" s="2">
        <v>15627</v>
      </c>
      <c r="FU33" s="2">
        <v>3940</v>
      </c>
      <c r="FV33" s="2">
        <v>4267</v>
      </c>
      <c r="FW33" s="2">
        <v>14898</v>
      </c>
      <c r="FX33" s="2">
        <v>3254</v>
      </c>
      <c r="FY33" s="2">
        <v>4018</v>
      </c>
      <c r="FZ33" s="2">
        <v>2185</v>
      </c>
      <c r="GA33" s="2">
        <v>1952</v>
      </c>
      <c r="GB33" s="2">
        <v>9887</v>
      </c>
      <c r="GC33" s="2">
        <v>844</v>
      </c>
      <c r="GD33" s="2">
        <v>1887</v>
      </c>
      <c r="GE33" s="2">
        <v>2083</v>
      </c>
      <c r="GF33" s="2">
        <v>1796</v>
      </c>
      <c r="GG33" s="2">
        <v>7135</v>
      </c>
      <c r="GH33" s="2">
        <v>3862</v>
      </c>
      <c r="GI33" s="2">
        <v>28546</v>
      </c>
      <c r="GJ33" s="2">
        <v>53817</v>
      </c>
      <c r="GK33" s="2">
        <v>2099</v>
      </c>
      <c r="GL33" s="2">
        <v>602</v>
      </c>
      <c r="GM33" s="2">
        <v>1528</v>
      </c>
      <c r="GN33" s="2">
        <v>6451</v>
      </c>
      <c r="GO33" s="2">
        <v>6910</v>
      </c>
      <c r="GP33" s="2">
        <v>5216</v>
      </c>
      <c r="GQ33" s="2">
        <v>407</v>
      </c>
      <c r="GR33" s="2">
        <v>6992</v>
      </c>
      <c r="GS33" s="2">
        <v>5184</v>
      </c>
      <c r="GT33" s="2">
        <v>4308</v>
      </c>
      <c r="GU33" s="2">
        <v>2427</v>
      </c>
      <c r="GV33" s="2">
        <v>3852</v>
      </c>
      <c r="GW33" s="2">
        <v>1261</v>
      </c>
      <c r="GX33" s="2">
        <v>6580</v>
      </c>
      <c r="GY33" s="2">
        <v>33989</v>
      </c>
      <c r="GZ33" s="2">
        <v>4955</v>
      </c>
      <c r="HA33" s="2">
        <v>3725</v>
      </c>
      <c r="HB33" s="2">
        <v>9884</v>
      </c>
      <c r="HC33" s="2">
        <v>1791</v>
      </c>
      <c r="HD33" s="2">
        <v>994</v>
      </c>
      <c r="HE33" s="2">
        <v>7984</v>
      </c>
      <c r="HF33" s="2">
        <v>3847</v>
      </c>
      <c r="HG33" s="2">
        <v>809</v>
      </c>
      <c r="HH33" s="2">
        <v>99187</v>
      </c>
      <c r="HI33" s="2">
        <v>3260</v>
      </c>
      <c r="HJ33" s="2">
        <v>3418</v>
      </c>
      <c r="HK33" s="2">
        <v>1361</v>
      </c>
      <c r="HL33" s="2">
        <v>10015</v>
      </c>
      <c r="HM33" s="2">
        <v>16117</v>
      </c>
      <c r="HN33" s="2">
        <v>3947</v>
      </c>
      <c r="HO33" s="2">
        <v>6096</v>
      </c>
      <c r="HP33" s="2">
        <v>3470</v>
      </c>
      <c r="HQ33" s="2">
        <v>4615</v>
      </c>
      <c r="HR33" s="2">
        <v>34965</v>
      </c>
      <c r="HS33" s="2">
        <v>4123</v>
      </c>
      <c r="HT33" s="2">
        <v>2215</v>
      </c>
      <c r="HU33" s="2">
        <v>5583</v>
      </c>
    </row>
    <row r="34" spans="1:229" ht="18" customHeight="1">
      <c r="A34" s="2" t="s">
        <v>528</v>
      </c>
      <c r="B34" s="2" t="s">
        <v>529</v>
      </c>
      <c r="C34" s="2" t="s">
        <v>652</v>
      </c>
      <c r="D34" s="9">
        <v>3.09</v>
      </c>
      <c r="E34" s="2">
        <v>911508</v>
      </c>
      <c r="F34" s="2">
        <v>77012</v>
      </c>
      <c r="G34" s="2">
        <v>20590</v>
      </c>
      <c r="H34" s="2">
        <v>11369</v>
      </c>
      <c r="I34" s="2">
        <v>19873</v>
      </c>
      <c r="J34" s="2">
        <v>3373</v>
      </c>
      <c r="K34" s="2">
        <v>1851</v>
      </c>
      <c r="L34" s="2">
        <v>1326</v>
      </c>
      <c r="M34" s="2">
        <v>3818</v>
      </c>
      <c r="N34" s="2">
        <v>5572</v>
      </c>
      <c r="O34" s="2">
        <v>3149</v>
      </c>
      <c r="P34" s="2">
        <v>463</v>
      </c>
      <c r="Q34" s="2">
        <v>745</v>
      </c>
      <c r="R34" s="2">
        <v>1480</v>
      </c>
      <c r="S34" s="2">
        <v>3404</v>
      </c>
      <c r="T34" s="2">
        <v>72190</v>
      </c>
      <c r="U34" s="2">
        <v>1820</v>
      </c>
      <c r="V34" s="2">
        <v>1093</v>
      </c>
      <c r="W34" s="2">
        <v>917</v>
      </c>
      <c r="X34" s="2">
        <v>1296</v>
      </c>
      <c r="Y34" s="2">
        <v>2901</v>
      </c>
      <c r="Z34" s="2">
        <v>4525</v>
      </c>
      <c r="AA34" s="2">
        <v>1006</v>
      </c>
      <c r="AB34" s="2">
        <v>579</v>
      </c>
      <c r="AC34" s="2">
        <v>750</v>
      </c>
      <c r="AD34" s="2">
        <v>3291</v>
      </c>
      <c r="AE34" s="2">
        <v>2446</v>
      </c>
      <c r="AF34" s="2">
        <v>899</v>
      </c>
      <c r="AG34" s="2">
        <v>3269</v>
      </c>
      <c r="AH34" s="2">
        <v>4681</v>
      </c>
      <c r="AI34" s="2">
        <v>6150</v>
      </c>
      <c r="AJ34" s="2">
        <v>2347</v>
      </c>
      <c r="AK34" s="2">
        <v>470</v>
      </c>
      <c r="AL34" s="2">
        <v>585</v>
      </c>
      <c r="AM34" s="2">
        <v>1312</v>
      </c>
      <c r="AN34" s="2">
        <v>846</v>
      </c>
      <c r="AO34" s="2">
        <v>394</v>
      </c>
      <c r="AP34" s="2">
        <v>1965</v>
      </c>
      <c r="AQ34" s="2">
        <v>1424</v>
      </c>
      <c r="AR34" s="2">
        <v>1136</v>
      </c>
      <c r="AS34" s="2">
        <v>233</v>
      </c>
      <c r="AT34" s="2">
        <v>8338</v>
      </c>
      <c r="AU34" s="2">
        <v>1948</v>
      </c>
      <c r="AV34" s="2">
        <v>3432</v>
      </c>
      <c r="AW34" s="2">
        <v>2423</v>
      </c>
      <c r="AX34" s="2">
        <v>2053</v>
      </c>
      <c r="AY34" s="2">
        <v>585</v>
      </c>
      <c r="AZ34" s="2">
        <v>1846</v>
      </c>
      <c r="BA34" s="2">
        <v>682</v>
      </c>
      <c r="BB34" s="2">
        <v>2196</v>
      </c>
      <c r="BC34" s="2">
        <v>2349</v>
      </c>
      <c r="BD34" s="2">
        <v>94292</v>
      </c>
      <c r="BE34" s="2">
        <v>22365</v>
      </c>
      <c r="BF34" s="2">
        <v>29946</v>
      </c>
      <c r="BG34" s="2">
        <v>17965</v>
      </c>
      <c r="BH34" s="2">
        <v>4913</v>
      </c>
      <c r="BI34" s="2">
        <v>2421</v>
      </c>
      <c r="BJ34" s="2">
        <v>4469</v>
      </c>
      <c r="BK34" s="2">
        <v>7952</v>
      </c>
      <c r="BL34" s="2">
        <v>2415</v>
      </c>
      <c r="BM34" s="2">
        <v>1846</v>
      </c>
      <c r="BN34" s="2">
        <v>48016</v>
      </c>
      <c r="BO34" s="2">
        <v>16964</v>
      </c>
      <c r="BP34" s="2">
        <v>993</v>
      </c>
      <c r="BQ34" s="2">
        <v>11314</v>
      </c>
      <c r="BR34" s="2">
        <v>1064</v>
      </c>
      <c r="BS34" s="2">
        <v>5520</v>
      </c>
      <c r="BT34" s="2">
        <v>535</v>
      </c>
      <c r="BU34" s="2">
        <v>11626</v>
      </c>
      <c r="BV34" s="2">
        <v>96789</v>
      </c>
      <c r="BW34" s="2">
        <v>3057</v>
      </c>
      <c r="BX34" s="2">
        <v>1940</v>
      </c>
      <c r="BY34" s="2">
        <v>1390</v>
      </c>
      <c r="BZ34" s="2">
        <v>3032</v>
      </c>
      <c r="CA34" s="2">
        <v>2511</v>
      </c>
      <c r="CB34" s="2">
        <v>2287</v>
      </c>
      <c r="CC34" s="2">
        <v>1423</v>
      </c>
      <c r="CD34" s="2">
        <v>5870</v>
      </c>
      <c r="CE34" s="2">
        <v>1129</v>
      </c>
      <c r="CF34" s="2">
        <v>2756</v>
      </c>
      <c r="CG34" s="2">
        <v>540</v>
      </c>
      <c r="CH34" s="2">
        <v>1553</v>
      </c>
      <c r="CI34" s="2">
        <v>2401</v>
      </c>
      <c r="CJ34" s="2">
        <v>966</v>
      </c>
      <c r="CK34" s="2">
        <v>3537</v>
      </c>
      <c r="CL34" s="2">
        <v>447</v>
      </c>
      <c r="CM34" s="2">
        <v>372</v>
      </c>
      <c r="CN34" s="2">
        <v>3040</v>
      </c>
      <c r="CO34" s="2">
        <v>1319</v>
      </c>
      <c r="CP34" s="2">
        <v>1112</v>
      </c>
      <c r="CQ34" s="2">
        <v>3211</v>
      </c>
      <c r="CR34" s="2">
        <v>1762</v>
      </c>
      <c r="CS34" s="2">
        <v>7076</v>
      </c>
      <c r="CT34" s="2">
        <v>1989</v>
      </c>
      <c r="CU34" s="2">
        <v>1911</v>
      </c>
      <c r="CV34" s="2">
        <v>1868</v>
      </c>
      <c r="CW34" s="2">
        <v>1392</v>
      </c>
      <c r="CX34" s="2">
        <v>2101</v>
      </c>
      <c r="CY34" s="2">
        <v>2996</v>
      </c>
      <c r="CZ34" s="2">
        <v>413</v>
      </c>
      <c r="DA34" s="2">
        <v>222</v>
      </c>
      <c r="DB34" s="2">
        <v>2587</v>
      </c>
      <c r="DC34" s="2">
        <v>1300</v>
      </c>
      <c r="DD34" s="2">
        <v>564</v>
      </c>
      <c r="DE34" s="2">
        <v>2603</v>
      </c>
      <c r="DF34" s="2">
        <v>5590</v>
      </c>
      <c r="DG34" s="2">
        <v>2993</v>
      </c>
      <c r="DH34" s="2">
        <v>3177</v>
      </c>
      <c r="DI34" s="2">
        <v>843</v>
      </c>
      <c r="DJ34" s="2">
        <v>1631</v>
      </c>
      <c r="DK34" s="2">
        <v>1359</v>
      </c>
      <c r="DL34" s="2">
        <v>1002</v>
      </c>
      <c r="DM34" s="2">
        <v>1314</v>
      </c>
      <c r="DN34" s="2">
        <v>2619</v>
      </c>
      <c r="DO34" s="2">
        <v>1102</v>
      </c>
      <c r="DP34" s="2">
        <v>445</v>
      </c>
      <c r="DQ34" s="2">
        <v>2036</v>
      </c>
      <c r="DR34" s="2">
        <v>42499</v>
      </c>
      <c r="DS34" s="2">
        <v>4699</v>
      </c>
      <c r="DT34" s="2">
        <v>4161</v>
      </c>
      <c r="DU34" s="2">
        <v>573</v>
      </c>
      <c r="DV34" s="2">
        <v>1735</v>
      </c>
      <c r="DW34" s="2">
        <v>7596</v>
      </c>
      <c r="DX34" s="2">
        <v>2591</v>
      </c>
      <c r="DY34" s="2">
        <v>1386</v>
      </c>
      <c r="DZ34" s="2">
        <v>475</v>
      </c>
      <c r="EA34" s="2">
        <v>2135</v>
      </c>
      <c r="EB34" s="2">
        <v>825</v>
      </c>
      <c r="EC34" s="2">
        <v>2598</v>
      </c>
      <c r="ED34" s="2">
        <v>5811</v>
      </c>
      <c r="EE34" s="2">
        <v>1880</v>
      </c>
      <c r="EF34" s="2">
        <v>2906</v>
      </c>
      <c r="EG34" s="2">
        <v>3130</v>
      </c>
      <c r="EH34" s="2">
        <v>46641</v>
      </c>
      <c r="EI34" s="2">
        <v>4344</v>
      </c>
      <c r="EJ34" s="2">
        <v>723</v>
      </c>
      <c r="EK34" s="2">
        <v>459</v>
      </c>
      <c r="EL34" s="2">
        <v>2155</v>
      </c>
      <c r="EM34" s="2">
        <v>2072</v>
      </c>
      <c r="EN34" s="2">
        <v>1367</v>
      </c>
      <c r="EO34" s="2">
        <v>788</v>
      </c>
      <c r="EP34" s="2">
        <v>877</v>
      </c>
      <c r="EQ34" s="2">
        <v>700</v>
      </c>
      <c r="ER34" s="2">
        <v>1527</v>
      </c>
      <c r="ES34" s="2">
        <v>2168</v>
      </c>
      <c r="ET34" s="2">
        <v>1047</v>
      </c>
      <c r="EU34" s="2">
        <v>1671</v>
      </c>
      <c r="EV34" s="2">
        <v>3628</v>
      </c>
      <c r="EW34" s="2">
        <v>2612</v>
      </c>
      <c r="EX34" s="2">
        <v>1965</v>
      </c>
      <c r="EY34" s="2">
        <v>5657</v>
      </c>
      <c r="EZ34" s="2">
        <v>12881</v>
      </c>
      <c r="FA34" s="2">
        <v>90232</v>
      </c>
      <c r="FB34" s="2">
        <v>440</v>
      </c>
      <c r="FC34" s="2">
        <v>1772</v>
      </c>
      <c r="FD34" s="2">
        <v>9207</v>
      </c>
      <c r="FE34" s="2">
        <v>846</v>
      </c>
      <c r="FF34" s="2">
        <v>8670</v>
      </c>
      <c r="FG34" s="2">
        <v>1965</v>
      </c>
      <c r="FH34" s="2">
        <v>1746</v>
      </c>
      <c r="FI34" s="2">
        <v>8333</v>
      </c>
      <c r="FJ34" s="2">
        <v>5289</v>
      </c>
      <c r="FK34" s="2">
        <v>4528</v>
      </c>
      <c r="FL34" s="2">
        <v>7820</v>
      </c>
      <c r="FM34" s="2">
        <v>2507</v>
      </c>
      <c r="FN34" s="2">
        <v>7692</v>
      </c>
      <c r="FO34" s="2">
        <v>2919</v>
      </c>
      <c r="FP34" s="2">
        <v>10156</v>
      </c>
      <c r="FQ34" s="2">
        <v>16344</v>
      </c>
      <c r="FR34" s="2">
        <v>116149</v>
      </c>
      <c r="FS34" s="2">
        <v>14824</v>
      </c>
      <c r="FT34" s="2">
        <v>12704</v>
      </c>
      <c r="FU34" s="2">
        <v>4019</v>
      </c>
      <c r="FV34" s="2">
        <v>5765</v>
      </c>
      <c r="FW34" s="2">
        <v>12901</v>
      </c>
      <c r="FX34" s="2">
        <v>2104</v>
      </c>
      <c r="FY34" s="2">
        <v>3644</v>
      </c>
      <c r="FZ34" s="2">
        <v>1989</v>
      </c>
      <c r="GA34" s="2">
        <v>1574</v>
      </c>
      <c r="GB34" s="2">
        <v>10820</v>
      </c>
      <c r="GC34" s="2">
        <v>617</v>
      </c>
      <c r="GD34" s="2">
        <v>1627</v>
      </c>
      <c r="GE34" s="2">
        <v>1934</v>
      </c>
      <c r="GF34" s="2">
        <v>1177</v>
      </c>
      <c r="GG34" s="2">
        <v>11693</v>
      </c>
      <c r="GH34" s="2">
        <v>1568</v>
      </c>
      <c r="GI34" s="2">
        <v>27189</v>
      </c>
      <c r="GJ34" s="2">
        <v>55048</v>
      </c>
      <c r="GK34" s="2">
        <v>1748</v>
      </c>
      <c r="GL34" s="2">
        <v>415</v>
      </c>
      <c r="GM34" s="2">
        <v>1807</v>
      </c>
      <c r="GN34" s="2">
        <v>5126</v>
      </c>
      <c r="GO34" s="2">
        <v>7298</v>
      </c>
      <c r="GP34" s="2">
        <v>5768</v>
      </c>
      <c r="GQ34" s="2">
        <v>412</v>
      </c>
      <c r="GR34" s="2">
        <v>7045</v>
      </c>
      <c r="GS34" s="2">
        <v>7081</v>
      </c>
      <c r="GT34" s="2">
        <v>4230</v>
      </c>
      <c r="GU34" s="2">
        <v>2560</v>
      </c>
      <c r="GV34" s="2">
        <v>3435</v>
      </c>
      <c r="GW34" s="2">
        <v>1277</v>
      </c>
      <c r="GX34" s="2">
        <v>6847</v>
      </c>
      <c r="GY34" s="2">
        <v>43199</v>
      </c>
      <c r="GZ34" s="2">
        <v>5057</v>
      </c>
      <c r="HA34" s="2">
        <v>5224</v>
      </c>
      <c r="HB34" s="2">
        <v>9573</v>
      </c>
      <c r="HC34" s="2">
        <v>2249</v>
      </c>
      <c r="HD34" s="2">
        <v>1896</v>
      </c>
      <c r="HE34" s="2">
        <v>13079</v>
      </c>
      <c r="HF34" s="2">
        <v>5024</v>
      </c>
      <c r="HG34" s="2">
        <v>1099</v>
      </c>
      <c r="HH34" s="2">
        <v>129440</v>
      </c>
      <c r="HI34" s="2">
        <v>4431</v>
      </c>
      <c r="HJ34" s="2">
        <v>5612</v>
      </c>
      <c r="HK34" s="2">
        <v>1415</v>
      </c>
      <c r="HL34" s="2">
        <v>15062</v>
      </c>
      <c r="HM34" s="2">
        <v>20839</v>
      </c>
      <c r="HN34" s="2">
        <v>3535</v>
      </c>
      <c r="HO34" s="2">
        <v>8073</v>
      </c>
      <c r="HP34" s="2">
        <v>6325</v>
      </c>
      <c r="HQ34" s="2">
        <v>5012</v>
      </c>
      <c r="HR34" s="2">
        <v>27918</v>
      </c>
      <c r="HS34" s="2">
        <v>5266</v>
      </c>
      <c r="HT34" s="2">
        <v>6635</v>
      </c>
      <c r="HU34" s="2">
        <v>19316</v>
      </c>
    </row>
    <row r="35" spans="1:229" ht="18" customHeight="1">
      <c r="A35" s="2" t="s">
        <v>531</v>
      </c>
      <c r="B35" s="2" t="s">
        <v>532</v>
      </c>
      <c r="C35" s="2" t="s">
        <v>653</v>
      </c>
      <c r="D35" s="9">
        <v>3</v>
      </c>
      <c r="E35" s="2">
        <v>916655</v>
      </c>
      <c r="F35" s="2">
        <v>73982</v>
      </c>
      <c r="G35" s="2">
        <v>19562</v>
      </c>
      <c r="H35" s="2">
        <v>10663</v>
      </c>
      <c r="I35" s="2">
        <v>18628</v>
      </c>
      <c r="J35" s="2">
        <v>3580</v>
      </c>
      <c r="K35" s="2">
        <v>2542</v>
      </c>
      <c r="L35" s="2">
        <v>1407</v>
      </c>
      <c r="M35" s="2">
        <v>4429</v>
      </c>
      <c r="N35" s="2">
        <v>4695</v>
      </c>
      <c r="O35" s="2">
        <v>2470</v>
      </c>
      <c r="P35" s="2">
        <v>409</v>
      </c>
      <c r="Q35" s="2">
        <v>638</v>
      </c>
      <c r="R35" s="2">
        <v>1771</v>
      </c>
      <c r="S35" s="2">
        <v>3189</v>
      </c>
      <c r="T35" s="2">
        <v>66114</v>
      </c>
      <c r="U35" s="2">
        <v>1496</v>
      </c>
      <c r="V35" s="2">
        <v>1870</v>
      </c>
      <c r="W35" s="2">
        <v>675</v>
      </c>
      <c r="X35" s="2">
        <v>1051</v>
      </c>
      <c r="Y35" s="2">
        <v>1697</v>
      </c>
      <c r="Z35" s="2">
        <v>4875</v>
      </c>
      <c r="AA35" s="2">
        <v>1169</v>
      </c>
      <c r="AB35" s="2">
        <v>335</v>
      </c>
      <c r="AC35" s="2">
        <v>1040</v>
      </c>
      <c r="AD35" s="2">
        <v>3855</v>
      </c>
      <c r="AE35" s="2">
        <v>2262</v>
      </c>
      <c r="AF35" s="2">
        <v>817</v>
      </c>
      <c r="AG35" s="2">
        <v>2268</v>
      </c>
      <c r="AH35" s="2">
        <v>1875</v>
      </c>
      <c r="AI35" s="2">
        <v>5839</v>
      </c>
      <c r="AJ35" s="2">
        <v>2606</v>
      </c>
      <c r="AK35" s="2">
        <v>386</v>
      </c>
      <c r="AL35" s="2">
        <v>1521</v>
      </c>
      <c r="AM35" s="2">
        <v>648</v>
      </c>
      <c r="AN35" s="2">
        <v>638</v>
      </c>
      <c r="AO35" s="2">
        <v>684</v>
      </c>
      <c r="AP35" s="2">
        <v>1551</v>
      </c>
      <c r="AQ35" s="2">
        <v>1239</v>
      </c>
      <c r="AR35" s="2">
        <v>1144</v>
      </c>
      <c r="AS35" s="2">
        <v>501</v>
      </c>
      <c r="AT35" s="2">
        <v>7059</v>
      </c>
      <c r="AU35" s="2">
        <v>2175</v>
      </c>
      <c r="AV35" s="2">
        <v>1346</v>
      </c>
      <c r="AW35" s="2">
        <v>3673</v>
      </c>
      <c r="AX35" s="2">
        <v>1282</v>
      </c>
      <c r="AY35" s="2">
        <v>743</v>
      </c>
      <c r="AZ35" s="2">
        <v>1940</v>
      </c>
      <c r="BA35" s="2">
        <v>537</v>
      </c>
      <c r="BB35" s="2">
        <v>2665</v>
      </c>
      <c r="BC35" s="2">
        <v>2651</v>
      </c>
      <c r="BD35" s="2">
        <v>94247</v>
      </c>
      <c r="BE35" s="2">
        <v>21779</v>
      </c>
      <c r="BF35" s="2">
        <v>30113</v>
      </c>
      <c r="BG35" s="2">
        <v>18060</v>
      </c>
      <c r="BH35" s="2">
        <v>3951</v>
      </c>
      <c r="BI35" s="2">
        <v>2877</v>
      </c>
      <c r="BJ35" s="2">
        <v>4517</v>
      </c>
      <c r="BK35" s="2">
        <v>7591</v>
      </c>
      <c r="BL35" s="2">
        <v>2651</v>
      </c>
      <c r="BM35" s="2">
        <v>2707</v>
      </c>
      <c r="BN35" s="2">
        <v>48794</v>
      </c>
      <c r="BO35" s="2">
        <v>17758</v>
      </c>
      <c r="BP35" s="2">
        <v>753</v>
      </c>
      <c r="BQ35" s="2">
        <v>12631</v>
      </c>
      <c r="BR35" s="2">
        <v>1230</v>
      </c>
      <c r="BS35" s="2">
        <v>5914</v>
      </c>
      <c r="BT35" s="2">
        <v>583</v>
      </c>
      <c r="BU35" s="2">
        <v>9925</v>
      </c>
      <c r="BV35" s="2">
        <v>108128</v>
      </c>
      <c r="BW35" s="2">
        <v>3355</v>
      </c>
      <c r="BX35" s="2">
        <v>2145</v>
      </c>
      <c r="BY35" s="2">
        <v>1328</v>
      </c>
      <c r="BZ35" s="2">
        <v>3635</v>
      </c>
      <c r="CA35" s="2">
        <v>2497</v>
      </c>
      <c r="CB35" s="2">
        <v>2375</v>
      </c>
      <c r="CC35" s="2">
        <v>1198</v>
      </c>
      <c r="CD35" s="2">
        <v>6002</v>
      </c>
      <c r="CE35" s="2">
        <v>1466</v>
      </c>
      <c r="CF35" s="2">
        <v>2914</v>
      </c>
      <c r="CG35" s="2">
        <v>771</v>
      </c>
      <c r="CH35" s="2">
        <v>1520</v>
      </c>
      <c r="CI35" s="2">
        <v>2637</v>
      </c>
      <c r="CJ35" s="2">
        <v>1162</v>
      </c>
      <c r="CK35" s="2">
        <v>3915</v>
      </c>
      <c r="CL35" s="2">
        <v>696</v>
      </c>
      <c r="CM35" s="2">
        <v>572</v>
      </c>
      <c r="CN35" s="2">
        <v>3167</v>
      </c>
      <c r="CO35" s="2">
        <v>1431</v>
      </c>
      <c r="CP35" s="2">
        <v>1558</v>
      </c>
      <c r="CQ35" s="2">
        <v>3604</v>
      </c>
      <c r="CR35" s="2">
        <v>1942</v>
      </c>
      <c r="CS35" s="2">
        <v>7979</v>
      </c>
      <c r="CT35" s="2">
        <v>2641</v>
      </c>
      <c r="CU35" s="2">
        <v>2110</v>
      </c>
      <c r="CV35" s="2">
        <v>2077</v>
      </c>
      <c r="CW35" s="2">
        <v>1358</v>
      </c>
      <c r="CX35" s="2">
        <v>2298</v>
      </c>
      <c r="CY35" s="2">
        <v>3578</v>
      </c>
      <c r="CZ35" s="2">
        <v>683</v>
      </c>
      <c r="DA35" s="2">
        <v>346</v>
      </c>
      <c r="DB35" s="2">
        <v>2934</v>
      </c>
      <c r="DC35" s="2">
        <v>1552</v>
      </c>
      <c r="DD35" s="2">
        <v>962</v>
      </c>
      <c r="DE35" s="2">
        <v>2979</v>
      </c>
      <c r="DF35" s="2">
        <v>5725</v>
      </c>
      <c r="DG35" s="2">
        <v>3247</v>
      </c>
      <c r="DH35" s="2">
        <v>3831</v>
      </c>
      <c r="DI35" s="2">
        <v>1050</v>
      </c>
      <c r="DJ35" s="2">
        <v>1730</v>
      </c>
      <c r="DK35" s="2">
        <v>1287</v>
      </c>
      <c r="DL35" s="2">
        <v>1045</v>
      </c>
      <c r="DM35" s="2">
        <v>536</v>
      </c>
      <c r="DN35" s="2">
        <v>4629</v>
      </c>
      <c r="DO35" s="2">
        <v>916</v>
      </c>
      <c r="DP35" s="2">
        <v>453</v>
      </c>
      <c r="DQ35" s="2">
        <v>2292</v>
      </c>
      <c r="DR35" s="2">
        <v>40958</v>
      </c>
      <c r="DS35" s="2">
        <v>5129</v>
      </c>
      <c r="DT35" s="2">
        <v>4050</v>
      </c>
      <c r="DU35" s="2">
        <v>652</v>
      </c>
      <c r="DV35" s="2">
        <v>2187</v>
      </c>
      <c r="DW35" s="2">
        <v>3798</v>
      </c>
      <c r="DX35" s="2">
        <v>3392</v>
      </c>
      <c r="DY35" s="2">
        <v>1084</v>
      </c>
      <c r="DZ35" s="2">
        <v>464</v>
      </c>
      <c r="EA35" s="2">
        <v>1402</v>
      </c>
      <c r="EB35" s="2">
        <v>1118</v>
      </c>
      <c r="EC35" s="2">
        <v>3570</v>
      </c>
      <c r="ED35" s="2">
        <v>5206</v>
      </c>
      <c r="EE35" s="2">
        <v>2341</v>
      </c>
      <c r="EF35" s="2">
        <v>3120</v>
      </c>
      <c r="EG35" s="2">
        <v>3445</v>
      </c>
      <c r="EH35" s="2">
        <v>48302</v>
      </c>
      <c r="EI35" s="2">
        <v>4378</v>
      </c>
      <c r="EJ35" s="2">
        <v>782</v>
      </c>
      <c r="EK35" s="2">
        <v>405</v>
      </c>
      <c r="EL35" s="2">
        <v>2214</v>
      </c>
      <c r="EM35" s="2">
        <v>2077</v>
      </c>
      <c r="EN35" s="2">
        <v>1165</v>
      </c>
      <c r="EO35" s="2">
        <v>726</v>
      </c>
      <c r="EP35" s="2">
        <v>888</v>
      </c>
      <c r="EQ35" s="2">
        <v>701</v>
      </c>
      <c r="ER35" s="2">
        <v>1485</v>
      </c>
      <c r="ES35" s="2">
        <v>2654</v>
      </c>
      <c r="ET35" s="2">
        <v>1398</v>
      </c>
      <c r="EU35" s="2">
        <v>1513</v>
      </c>
      <c r="EV35" s="2">
        <v>3971</v>
      </c>
      <c r="EW35" s="2">
        <v>2514</v>
      </c>
      <c r="EX35" s="2">
        <v>1902</v>
      </c>
      <c r="EY35" s="2">
        <v>5936</v>
      </c>
      <c r="EZ35" s="2">
        <v>13594</v>
      </c>
      <c r="FA35" s="2">
        <v>83337</v>
      </c>
      <c r="FB35" s="2">
        <v>710</v>
      </c>
      <c r="FC35" s="2">
        <v>854</v>
      </c>
      <c r="FD35" s="2">
        <v>8835</v>
      </c>
      <c r="FE35" s="2">
        <v>538</v>
      </c>
      <c r="FF35" s="2">
        <v>7394</v>
      </c>
      <c r="FG35" s="2">
        <v>1691</v>
      </c>
      <c r="FH35" s="2">
        <v>1639</v>
      </c>
      <c r="FI35" s="2">
        <v>7719</v>
      </c>
      <c r="FJ35" s="2">
        <v>4768</v>
      </c>
      <c r="FK35" s="2">
        <v>4335</v>
      </c>
      <c r="FL35" s="2">
        <v>6509</v>
      </c>
      <c r="FM35" s="2">
        <v>2234</v>
      </c>
      <c r="FN35" s="2">
        <v>6025</v>
      </c>
      <c r="FO35" s="2">
        <v>1988</v>
      </c>
      <c r="FP35" s="2">
        <v>8918</v>
      </c>
      <c r="FQ35" s="2">
        <v>19181</v>
      </c>
      <c r="FR35" s="2">
        <v>126915</v>
      </c>
      <c r="FS35" s="2">
        <v>14335</v>
      </c>
      <c r="FT35" s="2">
        <v>14028</v>
      </c>
      <c r="FU35" s="2">
        <v>4421</v>
      </c>
      <c r="FV35" s="2">
        <v>5568</v>
      </c>
      <c r="FW35" s="2">
        <v>14150</v>
      </c>
      <c r="FX35" s="2">
        <v>2600</v>
      </c>
      <c r="FY35" s="2">
        <v>4416</v>
      </c>
      <c r="FZ35" s="2">
        <v>2253</v>
      </c>
      <c r="GA35" s="2">
        <v>1806</v>
      </c>
      <c r="GB35" s="2">
        <v>10875</v>
      </c>
      <c r="GC35" s="2">
        <v>704</v>
      </c>
      <c r="GD35" s="2">
        <v>2052</v>
      </c>
      <c r="GE35" s="2">
        <v>1817</v>
      </c>
      <c r="GF35" s="2">
        <v>1395</v>
      </c>
      <c r="GG35" s="2">
        <v>10041</v>
      </c>
      <c r="GH35" s="2">
        <v>2444</v>
      </c>
      <c r="GI35" s="2">
        <v>34009</v>
      </c>
      <c r="GJ35" s="2">
        <v>52782</v>
      </c>
      <c r="GK35" s="2">
        <v>2846</v>
      </c>
      <c r="GL35" s="2">
        <v>769</v>
      </c>
      <c r="GM35" s="2">
        <v>1930</v>
      </c>
      <c r="GN35" s="2">
        <v>4446</v>
      </c>
      <c r="GO35" s="2">
        <v>7990</v>
      </c>
      <c r="GP35" s="2">
        <v>3602</v>
      </c>
      <c r="GQ35" s="2">
        <v>463</v>
      </c>
      <c r="GR35" s="2">
        <v>6399</v>
      </c>
      <c r="GS35" s="2">
        <v>6626</v>
      </c>
      <c r="GT35" s="2">
        <v>3629</v>
      </c>
      <c r="GU35" s="2">
        <v>2777</v>
      </c>
      <c r="GV35" s="2">
        <v>3505</v>
      </c>
      <c r="GW35" s="2">
        <v>1100</v>
      </c>
      <c r="GX35" s="2">
        <v>6701</v>
      </c>
      <c r="GY35" s="2">
        <v>43409</v>
      </c>
      <c r="GZ35" s="2">
        <v>6479</v>
      </c>
      <c r="HA35" s="2">
        <v>6915</v>
      </c>
      <c r="HB35" s="2">
        <v>11976</v>
      </c>
      <c r="HC35" s="2">
        <v>1931</v>
      </c>
      <c r="HD35" s="2">
        <v>2927</v>
      </c>
      <c r="HE35" s="2">
        <v>7799</v>
      </c>
      <c r="HF35" s="2">
        <v>4203</v>
      </c>
      <c r="HG35" s="2">
        <v>1178</v>
      </c>
      <c r="HH35" s="2">
        <v>129686</v>
      </c>
      <c r="HI35" s="2">
        <v>6580</v>
      </c>
      <c r="HJ35" s="2">
        <v>6957</v>
      </c>
      <c r="HK35" s="2">
        <v>1598</v>
      </c>
      <c r="HL35" s="2">
        <v>12150</v>
      </c>
      <c r="HM35" s="2">
        <v>18671</v>
      </c>
      <c r="HN35" s="2">
        <v>3632</v>
      </c>
      <c r="HO35" s="2">
        <v>5273</v>
      </c>
      <c r="HP35" s="2">
        <v>6366</v>
      </c>
      <c r="HQ35" s="2">
        <v>5771</v>
      </c>
      <c r="HR35" s="2">
        <v>31452</v>
      </c>
      <c r="HS35" s="2">
        <v>5071</v>
      </c>
      <c r="HT35" s="2">
        <v>10498</v>
      </c>
      <c r="HU35" s="2">
        <v>15666</v>
      </c>
    </row>
    <row r="36" spans="1:229" ht="18" customHeight="1">
      <c r="A36" s="2" t="s">
        <v>534</v>
      </c>
      <c r="B36" s="2" t="s">
        <v>535</v>
      </c>
      <c r="C36" s="2" t="s">
        <v>654</v>
      </c>
      <c r="D36" s="9">
        <v>3.07</v>
      </c>
      <c r="E36" s="2">
        <v>905053</v>
      </c>
      <c r="F36" s="2">
        <v>79864</v>
      </c>
      <c r="G36" s="2">
        <v>18422</v>
      </c>
      <c r="H36" s="2">
        <v>10295</v>
      </c>
      <c r="I36" s="2">
        <v>25718</v>
      </c>
      <c r="J36" s="2">
        <v>3368</v>
      </c>
      <c r="K36" s="2">
        <v>1939</v>
      </c>
      <c r="L36" s="2">
        <v>1394</v>
      </c>
      <c r="M36" s="2">
        <v>4260</v>
      </c>
      <c r="N36" s="2">
        <v>5223</v>
      </c>
      <c r="O36" s="2">
        <v>2246</v>
      </c>
      <c r="P36" s="2">
        <v>473</v>
      </c>
      <c r="Q36" s="2">
        <v>740</v>
      </c>
      <c r="R36" s="2">
        <v>1933</v>
      </c>
      <c r="S36" s="2">
        <v>3853</v>
      </c>
      <c r="T36" s="2">
        <v>61820</v>
      </c>
      <c r="U36" s="2">
        <v>1800</v>
      </c>
      <c r="V36" s="2">
        <v>946</v>
      </c>
      <c r="W36" s="2">
        <v>288</v>
      </c>
      <c r="X36" s="2">
        <v>1360</v>
      </c>
      <c r="Y36" s="2">
        <v>1049</v>
      </c>
      <c r="Z36" s="2">
        <v>4677</v>
      </c>
      <c r="AA36" s="2">
        <v>893</v>
      </c>
      <c r="AB36" s="2">
        <v>487</v>
      </c>
      <c r="AC36" s="2">
        <v>1209</v>
      </c>
      <c r="AD36" s="2">
        <v>3247</v>
      </c>
      <c r="AE36" s="2">
        <v>1887</v>
      </c>
      <c r="AF36" s="2">
        <v>1109</v>
      </c>
      <c r="AG36" s="2">
        <v>3351</v>
      </c>
      <c r="AH36" s="2">
        <v>1106</v>
      </c>
      <c r="AI36" s="2">
        <v>7542</v>
      </c>
      <c r="AJ36" s="2">
        <v>2551</v>
      </c>
      <c r="AK36" s="2">
        <v>462</v>
      </c>
      <c r="AL36" s="2">
        <v>250</v>
      </c>
      <c r="AM36" s="2">
        <v>1371</v>
      </c>
      <c r="AN36" s="2">
        <v>900</v>
      </c>
      <c r="AO36" s="2">
        <v>306</v>
      </c>
      <c r="AP36" s="2">
        <v>1768</v>
      </c>
      <c r="AQ36" s="2">
        <v>1365</v>
      </c>
      <c r="AR36" s="2">
        <v>934</v>
      </c>
      <c r="AS36" s="2">
        <v>229</v>
      </c>
      <c r="AT36" s="2">
        <v>5673</v>
      </c>
      <c r="AU36" s="2">
        <v>2074</v>
      </c>
      <c r="AV36" s="2">
        <v>1868</v>
      </c>
      <c r="AW36" s="2">
        <v>2392</v>
      </c>
      <c r="AX36" s="2">
        <v>1244</v>
      </c>
      <c r="AY36" s="2">
        <v>798</v>
      </c>
      <c r="AZ36" s="2">
        <v>1492</v>
      </c>
      <c r="BA36" s="2">
        <v>624</v>
      </c>
      <c r="BB36" s="2">
        <v>1856</v>
      </c>
      <c r="BC36" s="2">
        <v>2712</v>
      </c>
      <c r="BD36" s="2">
        <v>94521</v>
      </c>
      <c r="BE36" s="2">
        <v>22635</v>
      </c>
      <c r="BF36" s="2">
        <v>30001</v>
      </c>
      <c r="BG36" s="2">
        <v>18177</v>
      </c>
      <c r="BH36" s="2">
        <v>4409</v>
      </c>
      <c r="BI36" s="2">
        <v>3553</v>
      </c>
      <c r="BJ36" s="2">
        <v>3921</v>
      </c>
      <c r="BK36" s="2">
        <v>7315</v>
      </c>
      <c r="BL36" s="2">
        <v>2479</v>
      </c>
      <c r="BM36" s="2">
        <v>2031</v>
      </c>
      <c r="BN36" s="2">
        <v>46561</v>
      </c>
      <c r="BO36" s="2">
        <v>16338</v>
      </c>
      <c r="BP36" s="2">
        <v>1250</v>
      </c>
      <c r="BQ36" s="2">
        <v>11874</v>
      </c>
      <c r="BR36" s="2">
        <v>1239</v>
      </c>
      <c r="BS36" s="2">
        <v>6053</v>
      </c>
      <c r="BT36" s="2">
        <v>713</v>
      </c>
      <c r="BU36" s="2">
        <v>9094</v>
      </c>
      <c r="BV36" s="2">
        <v>87582</v>
      </c>
      <c r="BW36" s="2">
        <v>2776</v>
      </c>
      <c r="BX36" s="2">
        <v>1646</v>
      </c>
      <c r="BY36" s="2">
        <v>1255</v>
      </c>
      <c r="BZ36" s="2">
        <v>2913</v>
      </c>
      <c r="CA36" s="2">
        <v>2028</v>
      </c>
      <c r="CB36" s="2">
        <v>2008</v>
      </c>
      <c r="CC36" s="2">
        <v>1007</v>
      </c>
      <c r="CD36" s="2">
        <v>4998</v>
      </c>
      <c r="CE36" s="2">
        <v>1206</v>
      </c>
      <c r="CF36" s="2">
        <v>2568</v>
      </c>
      <c r="CG36" s="2">
        <v>459</v>
      </c>
      <c r="CH36" s="2">
        <v>1218</v>
      </c>
      <c r="CI36" s="2">
        <v>2119</v>
      </c>
      <c r="CJ36" s="2">
        <v>974</v>
      </c>
      <c r="CK36" s="2">
        <v>3427</v>
      </c>
      <c r="CL36" s="2">
        <v>855</v>
      </c>
      <c r="CM36" s="2">
        <v>374</v>
      </c>
      <c r="CN36" s="2">
        <v>2199</v>
      </c>
      <c r="CO36" s="2">
        <v>1093</v>
      </c>
      <c r="CP36" s="2">
        <v>1082</v>
      </c>
      <c r="CQ36" s="2">
        <v>2458</v>
      </c>
      <c r="CR36" s="2">
        <v>1411</v>
      </c>
      <c r="CS36" s="2">
        <v>6500</v>
      </c>
      <c r="CT36" s="2">
        <v>1658</v>
      </c>
      <c r="CU36" s="2">
        <v>1686</v>
      </c>
      <c r="CV36" s="2">
        <v>1684</v>
      </c>
      <c r="CW36" s="2">
        <v>1311</v>
      </c>
      <c r="CX36" s="2">
        <v>1806</v>
      </c>
      <c r="CY36" s="2">
        <v>4119</v>
      </c>
      <c r="CZ36" s="2">
        <v>348</v>
      </c>
      <c r="DA36" s="2">
        <v>190</v>
      </c>
      <c r="DB36" s="2">
        <v>2293</v>
      </c>
      <c r="DC36" s="2">
        <v>1153</v>
      </c>
      <c r="DD36" s="2">
        <v>549</v>
      </c>
      <c r="DE36" s="2">
        <v>2441</v>
      </c>
      <c r="DF36" s="2">
        <v>4536</v>
      </c>
      <c r="DG36" s="2">
        <v>2646</v>
      </c>
      <c r="DH36" s="2">
        <v>3246</v>
      </c>
      <c r="DI36" s="2">
        <v>832</v>
      </c>
      <c r="DJ36" s="2">
        <v>1436</v>
      </c>
      <c r="DK36" s="2">
        <v>1111</v>
      </c>
      <c r="DL36" s="2">
        <v>879</v>
      </c>
      <c r="DM36" s="2">
        <v>477</v>
      </c>
      <c r="DN36" s="2">
        <v>3403</v>
      </c>
      <c r="DO36" s="2">
        <v>813</v>
      </c>
      <c r="DP36" s="2">
        <v>257</v>
      </c>
      <c r="DQ36" s="2">
        <v>2132</v>
      </c>
      <c r="DR36" s="2">
        <v>37398</v>
      </c>
      <c r="DS36" s="2">
        <v>3713</v>
      </c>
      <c r="DT36" s="2">
        <v>3507</v>
      </c>
      <c r="DU36" s="2">
        <v>563</v>
      </c>
      <c r="DV36" s="2">
        <v>1589</v>
      </c>
      <c r="DW36" s="2">
        <v>1213</v>
      </c>
      <c r="DX36" s="2">
        <v>4964</v>
      </c>
      <c r="DY36" s="2">
        <v>710</v>
      </c>
      <c r="DZ36" s="2">
        <v>3031</v>
      </c>
      <c r="EA36" s="2">
        <v>951</v>
      </c>
      <c r="EB36" s="2">
        <v>525</v>
      </c>
      <c r="EC36" s="2">
        <v>2986</v>
      </c>
      <c r="ED36" s="2">
        <v>5548</v>
      </c>
      <c r="EE36" s="2">
        <v>1647</v>
      </c>
      <c r="EF36" s="2">
        <v>3255</v>
      </c>
      <c r="EG36" s="2">
        <v>3197</v>
      </c>
      <c r="EH36" s="2">
        <v>43389</v>
      </c>
      <c r="EI36" s="2">
        <v>4148</v>
      </c>
      <c r="EJ36" s="2">
        <v>712</v>
      </c>
      <c r="EK36" s="2">
        <v>354</v>
      </c>
      <c r="EL36" s="2">
        <v>1622</v>
      </c>
      <c r="EM36" s="2">
        <v>1642</v>
      </c>
      <c r="EN36" s="2">
        <v>970</v>
      </c>
      <c r="EO36" s="2">
        <v>563</v>
      </c>
      <c r="EP36" s="2">
        <v>977</v>
      </c>
      <c r="EQ36" s="2">
        <v>615</v>
      </c>
      <c r="ER36" s="2">
        <v>1260</v>
      </c>
      <c r="ES36" s="2">
        <v>1970</v>
      </c>
      <c r="ET36" s="2">
        <v>1248</v>
      </c>
      <c r="EU36" s="2">
        <v>1246</v>
      </c>
      <c r="EV36" s="2">
        <v>3693</v>
      </c>
      <c r="EW36" s="2">
        <v>2262</v>
      </c>
      <c r="EX36" s="2">
        <v>1688</v>
      </c>
      <c r="EY36" s="2">
        <v>5031</v>
      </c>
      <c r="EZ36" s="2">
        <v>13386</v>
      </c>
      <c r="FA36" s="2">
        <v>89455</v>
      </c>
      <c r="FB36" s="2">
        <v>446</v>
      </c>
      <c r="FC36" s="2">
        <v>1175</v>
      </c>
      <c r="FD36" s="2">
        <v>7552</v>
      </c>
      <c r="FE36" s="2">
        <v>551</v>
      </c>
      <c r="FF36" s="2">
        <v>8011</v>
      </c>
      <c r="FG36" s="2">
        <v>2015</v>
      </c>
      <c r="FH36" s="2">
        <v>1548</v>
      </c>
      <c r="FI36" s="2">
        <v>9796</v>
      </c>
      <c r="FJ36" s="2">
        <v>4440</v>
      </c>
      <c r="FK36" s="2">
        <v>4050</v>
      </c>
      <c r="FL36" s="2">
        <v>6028</v>
      </c>
      <c r="FM36" s="2">
        <v>2254</v>
      </c>
      <c r="FN36" s="2">
        <v>6513</v>
      </c>
      <c r="FO36" s="2">
        <v>2155</v>
      </c>
      <c r="FP36" s="2">
        <v>10771</v>
      </c>
      <c r="FQ36" s="2">
        <v>22147</v>
      </c>
      <c r="FR36" s="2">
        <v>132538</v>
      </c>
      <c r="FS36" s="2">
        <v>17992</v>
      </c>
      <c r="FT36" s="2">
        <v>12800</v>
      </c>
      <c r="FU36" s="2">
        <v>5983</v>
      </c>
      <c r="FV36" s="2">
        <v>5674</v>
      </c>
      <c r="FW36" s="2">
        <v>17099</v>
      </c>
      <c r="FX36" s="2">
        <v>2291</v>
      </c>
      <c r="FY36" s="2">
        <v>5115</v>
      </c>
      <c r="FZ36" s="2">
        <v>1829</v>
      </c>
      <c r="GA36" s="2">
        <v>1663</v>
      </c>
      <c r="GB36" s="2">
        <v>11166</v>
      </c>
      <c r="GC36" s="2">
        <v>639</v>
      </c>
      <c r="GD36" s="2">
        <v>1844</v>
      </c>
      <c r="GE36" s="2">
        <v>2205</v>
      </c>
      <c r="GF36" s="2">
        <v>1197</v>
      </c>
      <c r="GG36" s="2">
        <v>8482</v>
      </c>
      <c r="GH36" s="2">
        <v>2257</v>
      </c>
      <c r="GI36" s="2">
        <v>34300</v>
      </c>
      <c r="GJ36" s="2">
        <v>58716</v>
      </c>
      <c r="GK36" s="2">
        <v>1411</v>
      </c>
      <c r="GL36" s="2">
        <v>701</v>
      </c>
      <c r="GM36" s="2">
        <v>1645</v>
      </c>
      <c r="GN36" s="2">
        <v>6354</v>
      </c>
      <c r="GO36" s="2">
        <v>7227</v>
      </c>
      <c r="GP36" s="2">
        <v>5812</v>
      </c>
      <c r="GQ36" s="2">
        <v>388</v>
      </c>
      <c r="GR36" s="2">
        <v>7591</v>
      </c>
      <c r="GS36" s="2">
        <v>6182</v>
      </c>
      <c r="GT36" s="2">
        <v>4136</v>
      </c>
      <c r="GU36" s="2">
        <v>3789</v>
      </c>
      <c r="GV36" s="2">
        <v>2978</v>
      </c>
      <c r="GW36" s="2">
        <v>1664</v>
      </c>
      <c r="GX36" s="2">
        <v>8838</v>
      </c>
      <c r="GY36" s="2">
        <v>37476</v>
      </c>
      <c r="GZ36" s="2">
        <v>4410</v>
      </c>
      <c r="HA36" s="2">
        <v>4880</v>
      </c>
      <c r="HB36" s="2">
        <v>7943</v>
      </c>
      <c r="HC36" s="2">
        <v>1482</v>
      </c>
      <c r="HD36" s="2">
        <v>1529</v>
      </c>
      <c r="HE36" s="2">
        <v>10967</v>
      </c>
      <c r="HF36" s="2">
        <v>5199</v>
      </c>
      <c r="HG36" s="2">
        <v>1067</v>
      </c>
      <c r="HH36" s="2">
        <v>135733</v>
      </c>
      <c r="HI36" s="2">
        <v>5350</v>
      </c>
      <c r="HJ36" s="2">
        <v>5689</v>
      </c>
      <c r="HK36" s="2">
        <v>2096</v>
      </c>
      <c r="HL36" s="2">
        <v>11161</v>
      </c>
      <c r="HM36" s="2">
        <v>15154</v>
      </c>
      <c r="HN36" s="2">
        <v>2716</v>
      </c>
      <c r="HO36" s="2">
        <v>5381</v>
      </c>
      <c r="HP36" s="2">
        <v>8759</v>
      </c>
      <c r="HQ36" s="2">
        <v>5830</v>
      </c>
      <c r="HR36" s="2">
        <v>47029</v>
      </c>
      <c r="HS36" s="2">
        <v>6517</v>
      </c>
      <c r="HT36" s="2">
        <v>6169</v>
      </c>
      <c r="HU36" s="2">
        <v>13881</v>
      </c>
    </row>
    <row r="37" spans="1:229" ht="18" customHeight="1">
      <c r="A37" s="2" t="s">
        <v>537</v>
      </c>
      <c r="B37" s="2" t="s">
        <v>538</v>
      </c>
      <c r="C37" s="2" t="s">
        <v>655</v>
      </c>
      <c r="D37" s="9">
        <v>3.02</v>
      </c>
      <c r="E37" s="2">
        <v>968435</v>
      </c>
      <c r="F37" s="2">
        <v>79342</v>
      </c>
      <c r="G37" s="2">
        <v>20680</v>
      </c>
      <c r="H37" s="2">
        <v>11054</v>
      </c>
      <c r="I37" s="2">
        <v>22419</v>
      </c>
      <c r="J37" s="2">
        <v>3433</v>
      </c>
      <c r="K37" s="2">
        <v>1794</v>
      </c>
      <c r="L37" s="2">
        <v>1653</v>
      </c>
      <c r="M37" s="2">
        <v>4473</v>
      </c>
      <c r="N37" s="2">
        <v>5155</v>
      </c>
      <c r="O37" s="2">
        <v>2398</v>
      </c>
      <c r="P37" s="2">
        <v>599</v>
      </c>
      <c r="Q37" s="2">
        <v>649</v>
      </c>
      <c r="R37" s="2">
        <v>1401</v>
      </c>
      <c r="S37" s="2">
        <v>3634</v>
      </c>
      <c r="T37" s="2">
        <v>66962</v>
      </c>
      <c r="U37" s="2">
        <v>2116</v>
      </c>
      <c r="V37" s="2">
        <v>1236</v>
      </c>
      <c r="W37" s="2">
        <v>417</v>
      </c>
      <c r="X37" s="2">
        <v>1372</v>
      </c>
      <c r="Y37" s="2">
        <v>864</v>
      </c>
      <c r="Z37" s="2">
        <v>5254</v>
      </c>
      <c r="AA37" s="2">
        <v>827</v>
      </c>
      <c r="AB37" s="2">
        <v>413</v>
      </c>
      <c r="AC37" s="2">
        <v>1404</v>
      </c>
      <c r="AD37" s="2">
        <v>3466</v>
      </c>
      <c r="AE37" s="2">
        <v>1665</v>
      </c>
      <c r="AF37" s="2">
        <v>1381</v>
      </c>
      <c r="AG37" s="2">
        <v>3053</v>
      </c>
      <c r="AH37" s="2">
        <v>747</v>
      </c>
      <c r="AI37" s="2">
        <v>7019</v>
      </c>
      <c r="AJ37" s="2">
        <v>4111</v>
      </c>
      <c r="AK37" s="2">
        <v>612</v>
      </c>
      <c r="AL37" s="2">
        <v>135</v>
      </c>
      <c r="AM37" s="2">
        <v>2260</v>
      </c>
      <c r="AN37" s="2">
        <v>880</v>
      </c>
      <c r="AO37" s="2">
        <v>386</v>
      </c>
      <c r="AP37" s="2">
        <v>1553</v>
      </c>
      <c r="AQ37" s="2">
        <v>1576</v>
      </c>
      <c r="AR37" s="2">
        <v>827</v>
      </c>
      <c r="AS37" s="2">
        <v>242</v>
      </c>
      <c r="AT37" s="2">
        <v>6402</v>
      </c>
      <c r="AU37" s="2">
        <v>2090</v>
      </c>
      <c r="AV37" s="2">
        <v>1879</v>
      </c>
      <c r="AW37" s="2">
        <v>2969</v>
      </c>
      <c r="AX37" s="2">
        <v>1085</v>
      </c>
      <c r="AY37" s="2">
        <v>710</v>
      </c>
      <c r="AZ37" s="2">
        <v>1622</v>
      </c>
      <c r="BA37" s="2">
        <v>512</v>
      </c>
      <c r="BB37" s="2">
        <v>2420</v>
      </c>
      <c r="BC37" s="2">
        <v>3458</v>
      </c>
      <c r="BD37" s="2">
        <v>107608</v>
      </c>
      <c r="BE37" s="2">
        <v>28997</v>
      </c>
      <c r="BF37" s="2">
        <v>32551</v>
      </c>
      <c r="BG37" s="2">
        <v>19256</v>
      </c>
      <c r="BH37" s="2">
        <v>4255</v>
      </c>
      <c r="BI37" s="2">
        <v>3901</v>
      </c>
      <c r="BJ37" s="2">
        <v>4730</v>
      </c>
      <c r="BK37" s="2">
        <v>8149</v>
      </c>
      <c r="BL37" s="2">
        <v>2696</v>
      </c>
      <c r="BM37" s="2">
        <v>3073</v>
      </c>
      <c r="BN37" s="2">
        <v>50909</v>
      </c>
      <c r="BO37" s="2">
        <v>16061</v>
      </c>
      <c r="BP37" s="2">
        <v>955</v>
      </c>
      <c r="BQ37" s="2">
        <v>14199</v>
      </c>
      <c r="BR37" s="2">
        <v>1493</v>
      </c>
      <c r="BS37" s="2">
        <v>6674</v>
      </c>
      <c r="BT37" s="2">
        <v>740</v>
      </c>
      <c r="BU37" s="2">
        <v>10788</v>
      </c>
      <c r="BV37" s="2">
        <v>101657</v>
      </c>
      <c r="BW37" s="2">
        <v>3021</v>
      </c>
      <c r="BX37" s="2">
        <v>1993</v>
      </c>
      <c r="BY37" s="2">
        <v>1360</v>
      </c>
      <c r="BZ37" s="2">
        <v>3561</v>
      </c>
      <c r="CA37" s="2">
        <v>2331</v>
      </c>
      <c r="CB37" s="2">
        <v>2404</v>
      </c>
      <c r="CC37" s="2">
        <v>1020</v>
      </c>
      <c r="CD37" s="2">
        <v>6347</v>
      </c>
      <c r="CE37" s="2">
        <v>1134</v>
      </c>
      <c r="CF37" s="2">
        <v>3245</v>
      </c>
      <c r="CG37" s="2">
        <v>630</v>
      </c>
      <c r="CH37" s="2">
        <v>1535</v>
      </c>
      <c r="CI37" s="2">
        <v>2488</v>
      </c>
      <c r="CJ37" s="2">
        <v>1108</v>
      </c>
      <c r="CK37" s="2">
        <v>3930</v>
      </c>
      <c r="CL37" s="2">
        <v>1176</v>
      </c>
      <c r="CM37" s="2">
        <v>514</v>
      </c>
      <c r="CN37" s="2">
        <v>3026</v>
      </c>
      <c r="CO37" s="2">
        <v>1484</v>
      </c>
      <c r="CP37" s="2">
        <v>1511</v>
      </c>
      <c r="CQ37" s="2">
        <v>3384</v>
      </c>
      <c r="CR37" s="2">
        <v>1702</v>
      </c>
      <c r="CS37" s="2">
        <v>7298</v>
      </c>
      <c r="CT37" s="2">
        <v>2304</v>
      </c>
      <c r="CU37" s="2">
        <v>1938</v>
      </c>
      <c r="CV37" s="2">
        <v>2177</v>
      </c>
      <c r="CW37" s="2">
        <v>1292</v>
      </c>
      <c r="CX37" s="2">
        <v>2290</v>
      </c>
      <c r="CY37" s="2">
        <v>3953</v>
      </c>
      <c r="CZ37" s="2">
        <v>373</v>
      </c>
      <c r="DA37" s="2">
        <v>292</v>
      </c>
      <c r="DB37" s="2">
        <v>3033</v>
      </c>
      <c r="DC37" s="2">
        <v>1159</v>
      </c>
      <c r="DD37" s="2">
        <v>845</v>
      </c>
      <c r="DE37" s="2">
        <v>2667</v>
      </c>
      <c r="DF37" s="2">
        <v>4634</v>
      </c>
      <c r="DG37" s="2">
        <v>2490</v>
      </c>
      <c r="DH37" s="2">
        <v>3630</v>
      </c>
      <c r="DI37" s="2">
        <v>906</v>
      </c>
      <c r="DJ37" s="2">
        <v>1583</v>
      </c>
      <c r="DK37" s="2">
        <v>1012</v>
      </c>
      <c r="DL37" s="2">
        <v>1014</v>
      </c>
      <c r="DM37" s="2">
        <v>591</v>
      </c>
      <c r="DN37" s="2">
        <v>3923</v>
      </c>
      <c r="DO37" s="2">
        <v>984</v>
      </c>
      <c r="DP37" s="2">
        <v>352</v>
      </c>
      <c r="DQ37" s="2">
        <v>2015</v>
      </c>
      <c r="DR37" s="2">
        <v>37423</v>
      </c>
      <c r="DS37" s="2">
        <v>4384</v>
      </c>
      <c r="DT37" s="2">
        <v>3309</v>
      </c>
      <c r="DU37" s="2">
        <v>731</v>
      </c>
      <c r="DV37" s="2">
        <v>2205</v>
      </c>
      <c r="DW37" s="2">
        <v>976</v>
      </c>
      <c r="DX37" s="2">
        <v>3226</v>
      </c>
      <c r="DY37" s="2">
        <v>892</v>
      </c>
      <c r="DZ37" s="2">
        <v>875</v>
      </c>
      <c r="EA37" s="2">
        <v>1209</v>
      </c>
      <c r="EB37" s="2">
        <v>700</v>
      </c>
      <c r="EC37" s="2">
        <v>3296</v>
      </c>
      <c r="ED37" s="2">
        <v>5965</v>
      </c>
      <c r="EE37" s="2">
        <v>1978</v>
      </c>
      <c r="EF37" s="2">
        <v>4052</v>
      </c>
      <c r="EG37" s="2">
        <v>3624</v>
      </c>
      <c r="EH37" s="2">
        <v>47348</v>
      </c>
      <c r="EI37" s="2">
        <v>5051</v>
      </c>
      <c r="EJ37" s="2">
        <v>677</v>
      </c>
      <c r="EK37" s="2">
        <v>436</v>
      </c>
      <c r="EL37" s="2">
        <v>1792</v>
      </c>
      <c r="EM37" s="2">
        <v>1938</v>
      </c>
      <c r="EN37" s="2">
        <v>1049</v>
      </c>
      <c r="EO37" s="2">
        <v>746</v>
      </c>
      <c r="EP37" s="2">
        <v>1233</v>
      </c>
      <c r="EQ37" s="2">
        <v>655</v>
      </c>
      <c r="ER37" s="2">
        <v>1426</v>
      </c>
      <c r="ES37" s="2">
        <v>2220</v>
      </c>
      <c r="ET37" s="2">
        <v>1301</v>
      </c>
      <c r="EU37" s="2">
        <v>1399</v>
      </c>
      <c r="EV37" s="2">
        <v>3853</v>
      </c>
      <c r="EW37" s="2">
        <v>2456</v>
      </c>
      <c r="EX37" s="2">
        <v>1732</v>
      </c>
      <c r="EY37" s="2">
        <v>5559</v>
      </c>
      <c r="EZ37" s="2">
        <v>13826</v>
      </c>
      <c r="FA37" s="2">
        <v>90452</v>
      </c>
      <c r="FB37" s="2">
        <v>365</v>
      </c>
      <c r="FC37" s="2">
        <v>829</v>
      </c>
      <c r="FD37" s="2">
        <v>8815</v>
      </c>
      <c r="FE37" s="2">
        <v>547</v>
      </c>
      <c r="FF37" s="2">
        <v>8071</v>
      </c>
      <c r="FG37" s="2">
        <v>2337</v>
      </c>
      <c r="FH37" s="2">
        <v>1431</v>
      </c>
      <c r="FI37" s="2">
        <v>9502</v>
      </c>
      <c r="FJ37" s="2">
        <v>3989</v>
      </c>
      <c r="FK37" s="2">
        <v>4254</v>
      </c>
      <c r="FL37" s="2">
        <v>5828</v>
      </c>
      <c r="FM37" s="2">
        <v>2623</v>
      </c>
      <c r="FN37" s="2">
        <v>7400</v>
      </c>
      <c r="FO37" s="2">
        <v>2358</v>
      </c>
      <c r="FP37" s="2">
        <v>10813</v>
      </c>
      <c r="FQ37" s="2">
        <v>21290</v>
      </c>
      <c r="FR37" s="2">
        <v>144430</v>
      </c>
      <c r="FS37" s="2">
        <v>18010</v>
      </c>
      <c r="FT37" s="2">
        <v>14487</v>
      </c>
      <c r="FU37" s="2">
        <v>5554</v>
      </c>
      <c r="FV37" s="2">
        <v>5389</v>
      </c>
      <c r="FW37" s="2">
        <v>20585</v>
      </c>
      <c r="FX37" s="2">
        <v>2163</v>
      </c>
      <c r="FY37" s="2">
        <v>5959</v>
      </c>
      <c r="FZ37" s="2">
        <v>1877</v>
      </c>
      <c r="GA37" s="2">
        <v>1848</v>
      </c>
      <c r="GB37" s="2">
        <v>12245</v>
      </c>
      <c r="GC37" s="2">
        <v>777</v>
      </c>
      <c r="GD37" s="2">
        <v>1854</v>
      </c>
      <c r="GE37" s="2">
        <v>2307</v>
      </c>
      <c r="GF37" s="2">
        <v>1207</v>
      </c>
      <c r="GG37" s="2">
        <v>8356</v>
      </c>
      <c r="GH37" s="2">
        <v>5649</v>
      </c>
      <c r="GI37" s="2">
        <v>36161</v>
      </c>
      <c r="GJ37" s="2">
        <v>58756</v>
      </c>
      <c r="GK37" s="2">
        <v>1859</v>
      </c>
      <c r="GL37" s="2">
        <v>658</v>
      </c>
      <c r="GM37" s="2">
        <v>1910</v>
      </c>
      <c r="GN37" s="2">
        <v>6370</v>
      </c>
      <c r="GO37" s="2">
        <v>7893</v>
      </c>
      <c r="GP37" s="2">
        <v>5049</v>
      </c>
      <c r="GQ37" s="2">
        <v>383</v>
      </c>
      <c r="GR37" s="2">
        <v>8346</v>
      </c>
      <c r="GS37" s="2">
        <v>7432</v>
      </c>
      <c r="GT37" s="2">
        <v>4155</v>
      </c>
      <c r="GU37" s="2">
        <v>2920</v>
      </c>
      <c r="GV37" s="2">
        <v>3411</v>
      </c>
      <c r="GW37" s="2">
        <v>1603</v>
      </c>
      <c r="GX37" s="2">
        <v>6768</v>
      </c>
      <c r="GY37" s="2">
        <v>47008</v>
      </c>
      <c r="GZ37" s="2">
        <v>4817</v>
      </c>
      <c r="HA37" s="2">
        <v>7555</v>
      </c>
      <c r="HB37" s="2">
        <v>13145</v>
      </c>
      <c r="HC37" s="2">
        <v>1916</v>
      </c>
      <c r="HD37" s="2">
        <v>3765</v>
      </c>
      <c r="HE37" s="2">
        <v>9935</v>
      </c>
      <c r="HF37" s="2">
        <v>4239</v>
      </c>
      <c r="HG37" s="2">
        <v>1636</v>
      </c>
      <c r="HH37" s="2">
        <v>136539</v>
      </c>
      <c r="HI37" s="2">
        <v>5668</v>
      </c>
      <c r="HJ37" s="2">
        <v>5493</v>
      </c>
      <c r="HK37" s="2">
        <v>2596</v>
      </c>
      <c r="HL37" s="2">
        <v>11745</v>
      </c>
      <c r="HM37" s="2">
        <v>19131</v>
      </c>
      <c r="HN37" s="2">
        <v>3055</v>
      </c>
      <c r="HO37" s="2">
        <v>7070</v>
      </c>
      <c r="HP37" s="2">
        <v>6706</v>
      </c>
      <c r="HQ37" s="2">
        <v>7084</v>
      </c>
      <c r="HR37" s="2">
        <v>44943</v>
      </c>
      <c r="HS37" s="2">
        <v>5994</v>
      </c>
      <c r="HT37" s="2">
        <v>7811</v>
      </c>
      <c r="HU37" s="2">
        <v>9242</v>
      </c>
    </row>
    <row r="38" spans="1:229" ht="18" customHeight="1">
      <c r="A38" s="2" t="s">
        <v>540</v>
      </c>
      <c r="B38" s="2" t="s">
        <v>541</v>
      </c>
      <c r="C38" s="2" t="s">
        <v>656</v>
      </c>
      <c r="D38" s="9">
        <v>2.92</v>
      </c>
      <c r="E38" s="2">
        <v>906932</v>
      </c>
      <c r="F38" s="2">
        <v>73672</v>
      </c>
      <c r="G38" s="2">
        <v>18933</v>
      </c>
      <c r="H38" s="2">
        <v>9923</v>
      </c>
      <c r="I38" s="2">
        <v>20310</v>
      </c>
      <c r="J38" s="2">
        <v>3725</v>
      </c>
      <c r="K38" s="2">
        <v>1912</v>
      </c>
      <c r="L38" s="2">
        <v>1189</v>
      </c>
      <c r="M38" s="2">
        <v>3513</v>
      </c>
      <c r="N38" s="2">
        <v>5457</v>
      </c>
      <c r="O38" s="2">
        <v>2485</v>
      </c>
      <c r="P38" s="2">
        <v>462</v>
      </c>
      <c r="Q38" s="2">
        <v>827</v>
      </c>
      <c r="R38" s="2">
        <v>1437</v>
      </c>
      <c r="S38" s="2">
        <v>3497</v>
      </c>
      <c r="T38" s="2">
        <v>71860</v>
      </c>
      <c r="U38" s="2">
        <v>1767</v>
      </c>
      <c r="V38" s="2">
        <v>2552</v>
      </c>
      <c r="W38" s="2">
        <v>664</v>
      </c>
      <c r="X38" s="2">
        <v>1208</v>
      </c>
      <c r="Y38" s="2">
        <v>1683</v>
      </c>
      <c r="Z38" s="2">
        <v>4657</v>
      </c>
      <c r="AA38" s="2">
        <v>1057</v>
      </c>
      <c r="AB38" s="2">
        <v>382</v>
      </c>
      <c r="AC38" s="2">
        <v>1995</v>
      </c>
      <c r="AD38" s="2">
        <v>4567</v>
      </c>
      <c r="AE38" s="2">
        <v>2177</v>
      </c>
      <c r="AF38" s="2">
        <v>1230</v>
      </c>
      <c r="AG38" s="2">
        <v>2782</v>
      </c>
      <c r="AH38" s="2">
        <v>1259</v>
      </c>
      <c r="AI38" s="2">
        <v>8148</v>
      </c>
      <c r="AJ38" s="2">
        <v>3756</v>
      </c>
      <c r="AK38" s="2">
        <v>542</v>
      </c>
      <c r="AL38" s="2">
        <v>272</v>
      </c>
      <c r="AM38" s="2">
        <v>761</v>
      </c>
      <c r="AN38" s="2">
        <v>881</v>
      </c>
      <c r="AO38" s="2">
        <v>477</v>
      </c>
      <c r="AP38" s="2">
        <v>1484</v>
      </c>
      <c r="AQ38" s="2">
        <v>1612</v>
      </c>
      <c r="AR38" s="2">
        <v>962</v>
      </c>
      <c r="AS38" s="2">
        <v>530</v>
      </c>
      <c r="AT38" s="2">
        <v>7268</v>
      </c>
      <c r="AU38" s="2">
        <v>2257</v>
      </c>
      <c r="AV38" s="2">
        <v>2170</v>
      </c>
      <c r="AW38" s="2">
        <v>3815</v>
      </c>
      <c r="AX38" s="2">
        <v>1371</v>
      </c>
      <c r="AY38" s="2">
        <v>696</v>
      </c>
      <c r="AZ38" s="2">
        <v>1464</v>
      </c>
      <c r="BA38" s="2">
        <v>420</v>
      </c>
      <c r="BB38" s="2">
        <v>2305</v>
      </c>
      <c r="BC38" s="2">
        <v>2689</v>
      </c>
      <c r="BD38" s="2">
        <v>104299</v>
      </c>
      <c r="BE38" s="2">
        <v>30534</v>
      </c>
      <c r="BF38" s="2">
        <v>28750</v>
      </c>
      <c r="BG38" s="2">
        <v>19262</v>
      </c>
      <c r="BH38" s="2">
        <v>4157</v>
      </c>
      <c r="BI38" s="2">
        <v>3355</v>
      </c>
      <c r="BJ38" s="2">
        <v>4773</v>
      </c>
      <c r="BK38" s="2">
        <v>8030</v>
      </c>
      <c r="BL38" s="2">
        <v>2941</v>
      </c>
      <c r="BM38" s="2">
        <v>2498</v>
      </c>
      <c r="BN38" s="2">
        <v>47316</v>
      </c>
      <c r="BO38" s="2">
        <v>15081</v>
      </c>
      <c r="BP38" s="2">
        <v>412</v>
      </c>
      <c r="BQ38" s="2">
        <v>13636</v>
      </c>
      <c r="BR38" s="2">
        <v>1488</v>
      </c>
      <c r="BS38" s="2">
        <v>5761</v>
      </c>
      <c r="BT38" s="2">
        <v>701</v>
      </c>
      <c r="BU38" s="2">
        <v>10238</v>
      </c>
      <c r="BV38" s="2">
        <v>89471</v>
      </c>
      <c r="BW38" s="2">
        <v>2612</v>
      </c>
      <c r="BX38" s="2">
        <v>1701</v>
      </c>
      <c r="BY38" s="2">
        <v>1235</v>
      </c>
      <c r="BZ38" s="2">
        <v>3077</v>
      </c>
      <c r="CA38" s="2">
        <v>2296</v>
      </c>
      <c r="CB38" s="2">
        <v>1660</v>
      </c>
      <c r="CC38" s="2">
        <v>925</v>
      </c>
      <c r="CD38" s="2">
        <v>4827</v>
      </c>
      <c r="CE38" s="2">
        <v>1008</v>
      </c>
      <c r="CF38" s="2">
        <v>2567</v>
      </c>
      <c r="CG38" s="2">
        <v>634</v>
      </c>
      <c r="CH38" s="2">
        <v>1325</v>
      </c>
      <c r="CI38" s="2">
        <v>2330</v>
      </c>
      <c r="CJ38" s="2">
        <v>1217</v>
      </c>
      <c r="CK38" s="2">
        <v>3459</v>
      </c>
      <c r="CL38" s="2">
        <v>871</v>
      </c>
      <c r="CM38" s="2">
        <v>352</v>
      </c>
      <c r="CN38" s="2">
        <v>2449</v>
      </c>
      <c r="CO38" s="2">
        <v>1023</v>
      </c>
      <c r="CP38" s="2">
        <v>1391</v>
      </c>
      <c r="CQ38" s="2">
        <v>2857</v>
      </c>
      <c r="CR38" s="2">
        <v>1654</v>
      </c>
      <c r="CS38" s="2">
        <v>6147</v>
      </c>
      <c r="CT38" s="2">
        <v>1731</v>
      </c>
      <c r="CU38" s="2">
        <v>1777</v>
      </c>
      <c r="CV38" s="2">
        <v>2177</v>
      </c>
      <c r="CW38" s="2">
        <v>1357</v>
      </c>
      <c r="CX38" s="2">
        <v>1816</v>
      </c>
      <c r="CY38" s="2">
        <v>2405</v>
      </c>
      <c r="CZ38" s="2">
        <v>489</v>
      </c>
      <c r="DA38" s="2">
        <v>332</v>
      </c>
      <c r="DB38" s="2">
        <v>2460</v>
      </c>
      <c r="DC38" s="2">
        <v>1293</v>
      </c>
      <c r="DD38" s="2">
        <v>678</v>
      </c>
      <c r="DE38" s="2">
        <v>3019</v>
      </c>
      <c r="DF38" s="2">
        <v>4660</v>
      </c>
      <c r="DG38" s="2">
        <v>2517</v>
      </c>
      <c r="DH38" s="2">
        <v>3509</v>
      </c>
      <c r="DI38" s="2">
        <v>749</v>
      </c>
      <c r="DJ38" s="2">
        <v>1490</v>
      </c>
      <c r="DK38" s="2">
        <v>1036</v>
      </c>
      <c r="DL38" s="2">
        <v>1017</v>
      </c>
      <c r="DM38" s="2">
        <v>605</v>
      </c>
      <c r="DN38" s="2">
        <v>3484</v>
      </c>
      <c r="DO38" s="2">
        <v>960</v>
      </c>
      <c r="DP38" s="2">
        <v>545</v>
      </c>
      <c r="DQ38" s="2">
        <v>1746</v>
      </c>
      <c r="DR38" s="2">
        <v>36265</v>
      </c>
      <c r="DS38" s="2">
        <v>5015</v>
      </c>
      <c r="DT38" s="2">
        <v>3792</v>
      </c>
      <c r="DU38" s="2">
        <v>397</v>
      </c>
      <c r="DV38" s="2">
        <v>1988</v>
      </c>
      <c r="DW38" s="2">
        <v>2617</v>
      </c>
      <c r="DX38" s="2">
        <v>3148</v>
      </c>
      <c r="DY38" s="2">
        <v>580</v>
      </c>
      <c r="DZ38" s="2">
        <v>684</v>
      </c>
      <c r="EA38" s="2">
        <v>1331</v>
      </c>
      <c r="EB38" s="2">
        <v>728</v>
      </c>
      <c r="EC38" s="2">
        <v>3334</v>
      </c>
      <c r="ED38" s="2">
        <v>5400</v>
      </c>
      <c r="EE38" s="2">
        <v>1528</v>
      </c>
      <c r="EF38" s="2">
        <v>2788</v>
      </c>
      <c r="EG38" s="2">
        <v>2936</v>
      </c>
      <c r="EH38" s="2">
        <v>46201</v>
      </c>
      <c r="EI38" s="2">
        <v>4694</v>
      </c>
      <c r="EJ38" s="2">
        <v>633</v>
      </c>
      <c r="EK38" s="2">
        <v>505</v>
      </c>
      <c r="EL38" s="2">
        <v>1921</v>
      </c>
      <c r="EM38" s="2">
        <v>2262</v>
      </c>
      <c r="EN38" s="2">
        <v>1384</v>
      </c>
      <c r="EO38" s="2">
        <v>743</v>
      </c>
      <c r="EP38" s="2">
        <v>888</v>
      </c>
      <c r="EQ38" s="2">
        <v>645</v>
      </c>
      <c r="ER38" s="2">
        <v>1472</v>
      </c>
      <c r="ES38" s="2">
        <v>1902</v>
      </c>
      <c r="ET38" s="2">
        <v>1115</v>
      </c>
      <c r="EU38" s="2">
        <v>1426</v>
      </c>
      <c r="EV38" s="2">
        <v>3851</v>
      </c>
      <c r="EW38" s="2">
        <v>2455</v>
      </c>
      <c r="EX38" s="2">
        <v>2118</v>
      </c>
      <c r="EY38" s="2">
        <v>5287</v>
      </c>
      <c r="EZ38" s="2">
        <v>12899</v>
      </c>
      <c r="FA38" s="2">
        <v>88869</v>
      </c>
      <c r="FB38" s="2">
        <v>448</v>
      </c>
      <c r="FC38" s="2">
        <v>1310</v>
      </c>
      <c r="FD38" s="2">
        <v>10228</v>
      </c>
      <c r="FE38" s="2">
        <v>631</v>
      </c>
      <c r="FF38" s="2">
        <v>7564</v>
      </c>
      <c r="FG38" s="2">
        <v>2290</v>
      </c>
      <c r="FH38" s="2">
        <v>1910</v>
      </c>
      <c r="FI38" s="2">
        <v>9181</v>
      </c>
      <c r="FJ38" s="2">
        <v>5627</v>
      </c>
      <c r="FK38" s="2">
        <v>4509</v>
      </c>
      <c r="FL38" s="2">
        <v>7163</v>
      </c>
      <c r="FM38" s="2">
        <v>2452</v>
      </c>
      <c r="FN38" s="2">
        <v>7374</v>
      </c>
      <c r="FO38" s="2">
        <v>3084</v>
      </c>
      <c r="FP38" s="2">
        <v>9675</v>
      </c>
      <c r="FQ38" s="2">
        <v>15423</v>
      </c>
      <c r="FR38" s="2">
        <v>130806</v>
      </c>
      <c r="FS38" s="2">
        <v>19173</v>
      </c>
      <c r="FT38" s="2">
        <v>13805</v>
      </c>
      <c r="FU38" s="2">
        <v>4151</v>
      </c>
      <c r="FV38" s="2">
        <v>6975</v>
      </c>
      <c r="FW38" s="2">
        <v>15849</v>
      </c>
      <c r="FX38" s="2">
        <v>1930</v>
      </c>
      <c r="FY38" s="2">
        <v>4296</v>
      </c>
      <c r="FZ38" s="2">
        <v>1668</v>
      </c>
      <c r="GA38" s="2">
        <v>1528</v>
      </c>
      <c r="GB38" s="2">
        <v>11550</v>
      </c>
      <c r="GC38" s="2">
        <v>534</v>
      </c>
      <c r="GD38" s="2">
        <v>1762</v>
      </c>
      <c r="GE38" s="2">
        <v>1775</v>
      </c>
      <c r="GF38" s="2">
        <v>1405</v>
      </c>
      <c r="GG38" s="2">
        <v>10788</v>
      </c>
      <c r="GH38" s="2">
        <v>4383</v>
      </c>
      <c r="GI38" s="2">
        <v>29233</v>
      </c>
      <c r="GJ38" s="2">
        <v>57752</v>
      </c>
      <c r="GK38" s="2">
        <v>1816</v>
      </c>
      <c r="GL38" s="2">
        <v>621</v>
      </c>
      <c r="GM38" s="2">
        <v>1792</v>
      </c>
      <c r="GN38" s="2">
        <v>6325</v>
      </c>
      <c r="GO38" s="2">
        <v>7938</v>
      </c>
      <c r="GP38" s="2">
        <v>4829</v>
      </c>
      <c r="GQ38" s="2">
        <v>414</v>
      </c>
      <c r="GR38" s="2">
        <v>7777</v>
      </c>
      <c r="GS38" s="2">
        <v>7583</v>
      </c>
      <c r="GT38" s="2">
        <v>3486</v>
      </c>
      <c r="GU38" s="2">
        <v>3379</v>
      </c>
      <c r="GV38" s="2">
        <v>3050</v>
      </c>
      <c r="GW38" s="2">
        <v>1546</v>
      </c>
      <c r="GX38" s="2">
        <v>7197</v>
      </c>
      <c r="GY38" s="2">
        <v>46859</v>
      </c>
      <c r="GZ38" s="2">
        <v>4838</v>
      </c>
      <c r="HA38" s="2">
        <v>7737</v>
      </c>
      <c r="HB38" s="2">
        <v>11020</v>
      </c>
      <c r="HC38" s="2">
        <v>1188</v>
      </c>
      <c r="HD38" s="2">
        <v>2723</v>
      </c>
      <c r="HE38" s="2">
        <v>13424</v>
      </c>
      <c r="HF38" s="2">
        <v>4810</v>
      </c>
      <c r="HG38" s="2">
        <v>1119</v>
      </c>
      <c r="HH38" s="2">
        <v>113563</v>
      </c>
      <c r="HI38" s="2">
        <v>5459</v>
      </c>
      <c r="HJ38" s="2">
        <v>4100</v>
      </c>
      <c r="HK38" s="2">
        <v>1125</v>
      </c>
      <c r="HL38" s="2">
        <v>11725</v>
      </c>
      <c r="HM38" s="2">
        <v>19282</v>
      </c>
      <c r="HN38" s="2">
        <v>2869</v>
      </c>
      <c r="HO38" s="2">
        <v>11563</v>
      </c>
      <c r="HP38" s="2">
        <v>6710</v>
      </c>
      <c r="HQ38" s="2">
        <v>4971</v>
      </c>
      <c r="HR38" s="2">
        <v>18110</v>
      </c>
      <c r="HS38" s="2">
        <v>4349</v>
      </c>
      <c r="HT38" s="2">
        <v>7410</v>
      </c>
      <c r="HU38" s="2">
        <v>15889</v>
      </c>
    </row>
    <row r="39" spans="1:229" ht="18" customHeight="1">
      <c r="A39" s="2" t="s">
        <v>543</v>
      </c>
      <c r="B39" s="2" t="s">
        <v>544</v>
      </c>
      <c r="C39" s="2" t="s">
        <v>657</v>
      </c>
      <c r="D39" s="9">
        <v>2.9</v>
      </c>
      <c r="E39" s="2">
        <v>950852</v>
      </c>
      <c r="F39" s="2">
        <v>77132</v>
      </c>
      <c r="G39" s="2">
        <v>19740</v>
      </c>
      <c r="H39" s="2">
        <v>11111</v>
      </c>
      <c r="I39" s="2">
        <v>22919</v>
      </c>
      <c r="J39" s="2">
        <v>3405</v>
      </c>
      <c r="K39" s="2">
        <v>2400</v>
      </c>
      <c r="L39" s="2">
        <v>1183</v>
      </c>
      <c r="M39" s="2">
        <v>3487</v>
      </c>
      <c r="N39" s="2">
        <v>4776</v>
      </c>
      <c r="O39" s="2">
        <v>2005</v>
      </c>
      <c r="P39" s="2">
        <v>402</v>
      </c>
      <c r="Q39" s="2">
        <v>634</v>
      </c>
      <c r="R39" s="2">
        <v>1419</v>
      </c>
      <c r="S39" s="2">
        <v>3649</v>
      </c>
      <c r="T39" s="2">
        <v>69982</v>
      </c>
      <c r="U39" s="2">
        <v>3293</v>
      </c>
      <c r="V39" s="2">
        <v>991</v>
      </c>
      <c r="W39" s="2">
        <v>209</v>
      </c>
      <c r="X39" s="2">
        <v>2352</v>
      </c>
      <c r="Y39" s="2">
        <v>473</v>
      </c>
      <c r="Z39" s="2">
        <v>5033</v>
      </c>
      <c r="AA39" s="2">
        <v>796</v>
      </c>
      <c r="AB39" s="2">
        <v>369</v>
      </c>
      <c r="AC39" s="2">
        <v>1587</v>
      </c>
      <c r="AD39" s="2">
        <v>4633</v>
      </c>
      <c r="AE39" s="2">
        <v>1887</v>
      </c>
      <c r="AF39" s="2">
        <v>1308</v>
      </c>
      <c r="AG39" s="2">
        <v>2818</v>
      </c>
      <c r="AH39" s="2">
        <v>1513</v>
      </c>
      <c r="AI39" s="2">
        <v>6307</v>
      </c>
      <c r="AJ39" s="2">
        <v>4106</v>
      </c>
      <c r="AK39" s="2">
        <v>604</v>
      </c>
      <c r="AL39" s="2">
        <v>285</v>
      </c>
      <c r="AM39" s="2">
        <v>672</v>
      </c>
      <c r="AN39" s="2">
        <v>645</v>
      </c>
      <c r="AO39" s="2">
        <v>281</v>
      </c>
      <c r="AP39" s="2">
        <v>1709</v>
      </c>
      <c r="AQ39" s="2">
        <v>1125</v>
      </c>
      <c r="AR39" s="2">
        <v>1020</v>
      </c>
      <c r="AS39" s="2">
        <v>218</v>
      </c>
      <c r="AT39" s="2">
        <v>8104</v>
      </c>
      <c r="AU39" s="2">
        <v>2940</v>
      </c>
      <c r="AV39" s="2">
        <v>3065</v>
      </c>
      <c r="AW39" s="2">
        <v>2474</v>
      </c>
      <c r="AX39" s="2">
        <v>1158</v>
      </c>
      <c r="AY39" s="2">
        <v>905</v>
      </c>
      <c r="AZ39" s="2">
        <v>1520</v>
      </c>
      <c r="BA39" s="2">
        <v>801</v>
      </c>
      <c r="BB39" s="2">
        <v>2164</v>
      </c>
      <c r="BC39" s="2">
        <v>2617</v>
      </c>
      <c r="BD39" s="2">
        <v>98833</v>
      </c>
      <c r="BE39" s="2">
        <v>31901</v>
      </c>
      <c r="BF39" s="2">
        <v>28108</v>
      </c>
      <c r="BG39" s="2">
        <v>17198</v>
      </c>
      <c r="BH39" s="2">
        <v>3891</v>
      </c>
      <c r="BI39" s="2">
        <v>3030</v>
      </c>
      <c r="BJ39" s="2">
        <v>3978</v>
      </c>
      <c r="BK39" s="2">
        <v>6427</v>
      </c>
      <c r="BL39" s="2">
        <v>2408</v>
      </c>
      <c r="BM39" s="2">
        <v>1889</v>
      </c>
      <c r="BN39" s="2">
        <v>46063</v>
      </c>
      <c r="BO39" s="2">
        <v>16001</v>
      </c>
      <c r="BP39" s="2">
        <v>760</v>
      </c>
      <c r="BQ39" s="2">
        <v>13199</v>
      </c>
      <c r="BR39" s="2">
        <v>1252</v>
      </c>
      <c r="BS39" s="2">
        <v>4794</v>
      </c>
      <c r="BT39" s="2">
        <v>597</v>
      </c>
      <c r="BU39" s="2">
        <v>9459</v>
      </c>
      <c r="BV39" s="2">
        <v>98063</v>
      </c>
      <c r="BW39" s="2">
        <v>2770</v>
      </c>
      <c r="BX39" s="2">
        <v>1650</v>
      </c>
      <c r="BY39" s="2">
        <v>1444</v>
      </c>
      <c r="BZ39" s="2">
        <v>2944</v>
      </c>
      <c r="CA39" s="2">
        <v>2352</v>
      </c>
      <c r="CB39" s="2">
        <v>1948</v>
      </c>
      <c r="CC39" s="2">
        <v>1054</v>
      </c>
      <c r="CD39" s="2">
        <v>5474</v>
      </c>
      <c r="CE39" s="2">
        <v>2194</v>
      </c>
      <c r="CF39" s="2">
        <v>2454</v>
      </c>
      <c r="CG39" s="2">
        <v>486</v>
      </c>
      <c r="CH39" s="2">
        <v>1412</v>
      </c>
      <c r="CI39" s="2">
        <v>2195</v>
      </c>
      <c r="CJ39" s="2">
        <v>681</v>
      </c>
      <c r="CK39" s="2">
        <v>3519</v>
      </c>
      <c r="CL39" s="2">
        <v>956</v>
      </c>
      <c r="CM39" s="2">
        <v>577</v>
      </c>
      <c r="CN39" s="2">
        <v>2699</v>
      </c>
      <c r="CO39" s="2">
        <v>1529</v>
      </c>
      <c r="CP39" s="2">
        <v>1202</v>
      </c>
      <c r="CQ39" s="2">
        <v>3021</v>
      </c>
      <c r="CR39" s="2">
        <v>1807</v>
      </c>
      <c r="CS39" s="2">
        <v>7161</v>
      </c>
      <c r="CT39" s="2">
        <v>1903</v>
      </c>
      <c r="CU39" s="2">
        <v>2260</v>
      </c>
      <c r="CV39" s="2">
        <v>1987</v>
      </c>
      <c r="CW39" s="2">
        <v>1383</v>
      </c>
      <c r="CX39" s="2">
        <v>1452</v>
      </c>
      <c r="CY39" s="2">
        <v>3863</v>
      </c>
      <c r="CZ39" s="2">
        <v>413</v>
      </c>
      <c r="DA39" s="2">
        <v>202</v>
      </c>
      <c r="DB39" s="2">
        <v>3883</v>
      </c>
      <c r="DC39" s="2">
        <v>1697</v>
      </c>
      <c r="DD39" s="2">
        <v>744</v>
      </c>
      <c r="DE39" s="2">
        <v>2354</v>
      </c>
      <c r="DF39" s="2">
        <v>5976</v>
      </c>
      <c r="DG39" s="2">
        <v>2492</v>
      </c>
      <c r="DH39" s="2">
        <v>3035</v>
      </c>
      <c r="DI39" s="2">
        <v>1023</v>
      </c>
      <c r="DJ39" s="2">
        <v>1606</v>
      </c>
      <c r="DK39" s="2">
        <v>1095</v>
      </c>
      <c r="DL39" s="2">
        <v>1083</v>
      </c>
      <c r="DM39" s="2">
        <v>531</v>
      </c>
      <c r="DN39" s="2">
        <v>4283</v>
      </c>
      <c r="DO39" s="2">
        <v>958</v>
      </c>
      <c r="DP39" s="2">
        <v>392</v>
      </c>
      <c r="DQ39" s="2">
        <v>1918</v>
      </c>
      <c r="DR39" s="2">
        <v>41674</v>
      </c>
      <c r="DS39" s="2">
        <v>4815</v>
      </c>
      <c r="DT39" s="2">
        <v>3910</v>
      </c>
      <c r="DU39" s="2">
        <v>594</v>
      </c>
      <c r="DV39" s="2">
        <v>3138</v>
      </c>
      <c r="DW39" s="2">
        <v>1766</v>
      </c>
      <c r="DX39" s="2">
        <v>3538</v>
      </c>
      <c r="DY39" s="2">
        <v>763</v>
      </c>
      <c r="DZ39" s="2">
        <v>946</v>
      </c>
      <c r="EA39" s="2">
        <v>1263</v>
      </c>
      <c r="EB39" s="2">
        <v>1011</v>
      </c>
      <c r="EC39" s="2">
        <v>4744</v>
      </c>
      <c r="ED39" s="2">
        <v>5530</v>
      </c>
      <c r="EE39" s="2">
        <v>2268</v>
      </c>
      <c r="EF39" s="2">
        <v>3967</v>
      </c>
      <c r="EG39" s="2">
        <v>3422</v>
      </c>
      <c r="EH39" s="2">
        <v>44495</v>
      </c>
      <c r="EI39" s="2">
        <v>4210</v>
      </c>
      <c r="EJ39" s="2">
        <v>541</v>
      </c>
      <c r="EK39" s="2">
        <v>355</v>
      </c>
      <c r="EL39" s="2">
        <v>2018</v>
      </c>
      <c r="EM39" s="2">
        <v>2299</v>
      </c>
      <c r="EN39" s="2">
        <v>1071</v>
      </c>
      <c r="EO39" s="2">
        <v>779</v>
      </c>
      <c r="EP39" s="2">
        <v>962</v>
      </c>
      <c r="EQ39" s="2">
        <v>653</v>
      </c>
      <c r="ER39" s="2">
        <v>1363</v>
      </c>
      <c r="ES39" s="2">
        <v>1981</v>
      </c>
      <c r="ET39" s="2">
        <v>1073</v>
      </c>
      <c r="EU39" s="2">
        <v>1319</v>
      </c>
      <c r="EV39" s="2">
        <v>3407</v>
      </c>
      <c r="EW39" s="2">
        <v>2455</v>
      </c>
      <c r="EX39" s="2">
        <v>1500</v>
      </c>
      <c r="EY39" s="2">
        <v>5769</v>
      </c>
      <c r="EZ39" s="2">
        <v>12739</v>
      </c>
      <c r="FA39" s="2">
        <v>83499</v>
      </c>
      <c r="FB39" s="2">
        <v>468</v>
      </c>
      <c r="FC39" s="2">
        <v>968</v>
      </c>
      <c r="FD39" s="2">
        <v>8238</v>
      </c>
      <c r="FE39" s="2">
        <v>756</v>
      </c>
      <c r="FF39" s="2">
        <v>7445</v>
      </c>
      <c r="FG39" s="2">
        <v>1672</v>
      </c>
      <c r="FH39" s="2">
        <v>1378</v>
      </c>
      <c r="FI39" s="2">
        <v>8652</v>
      </c>
      <c r="FJ39" s="2">
        <v>3822</v>
      </c>
      <c r="FK39" s="2">
        <v>3726</v>
      </c>
      <c r="FL39" s="2">
        <v>4895</v>
      </c>
      <c r="FM39" s="2">
        <v>2161</v>
      </c>
      <c r="FN39" s="2">
        <v>6494</v>
      </c>
      <c r="FO39" s="2">
        <v>2073</v>
      </c>
      <c r="FP39" s="2">
        <v>9183</v>
      </c>
      <c r="FQ39" s="2">
        <v>21566</v>
      </c>
      <c r="FR39" s="2">
        <v>144390</v>
      </c>
      <c r="FS39" s="2">
        <v>16420</v>
      </c>
      <c r="FT39" s="2">
        <v>16674</v>
      </c>
      <c r="FU39" s="2">
        <v>4491</v>
      </c>
      <c r="FV39" s="2">
        <v>5783</v>
      </c>
      <c r="FW39" s="2">
        <v>15045</v>
      </c>
      <c r="FX39" s="2">
        <v>2926</v>
      </c>
      <c r="FY39" s="2">
        <v>4939</v>
      </c>
      <c r="FZ39" s="2">
        <v>2070</v>
      </c>
      <c r="GA39" s="2">
        <v>2142</v>
      </c>
      <c r="GB39" s="2">
        <v>13289</v>
      </c>
      <c r="GC39" s="2">
        <v>763</v>
      </c>
      <c r="GD39" s="2">
        <v>1952</v>
      </c>
      <c r="GE39" s="2">
        <v>3091</v>
      </c>
      <c r="GF39" s="2">
        <v>1403</v>
      </c>
      <c r="GG39" s="2">
        <v>7957</v>
      </c>
      <c r="GH39" s="2">
        <v>6226</v>
      </c>
      <c r="GI39" s="2">
        <v>39218</v>
      </c>
      <c r="GJ39" s="2">
        <v>61240</v>
      </c>
      <c r="GK39" s="2">
        <v>2225</v>
      </c>
      <c r="GL39" s="2">
        <v>728</v>
      </c>
      <c r="GM39" s="2">
        <v>1454</v>
      </c>
      <c r="GN39" s="2">
        <v>6825</v>
      </c>
      <c r="GO39" s="2">
        <v>7631</v>
      </c>
      <c r="GP39" s="2">
        <v>5183</v>
      </c>
      <c r="GQ39" s="2">
        <v>313</v>
      </c>
      <c r="GR39" s="2">
        <v>7614</v>
      </c>
      <c r="GS39" s="2">
        <v>7730</v>
      </c>
      <c r="GT39" s="2">
        <v>4287</v>
      </c>
      <c r="GU39" s="2">
        <v>3090</v>
      </c>
      <c r="GV39" s="2">
        <v>4105</v>
      </c>
      <c r="GW39" s="2">
        <v>1955</v>
      </c>
      <c r="GX39" s="2">
        <v>8101</v>
      </c>
      <c r="GY39" s="2">
        <v>40651</v>
      </c>
      <c r="GZ39" s="2">
        <v>5038</v>
      </c>
      <c r="HA39" s="2">
        <v>5772</v>
      </c>
      <c r="HB39" s="2">
        <v>10091</v>
      </c>
      <c r="HC39" s="2">
        <v>2099</v>
      </c>
      <c r="HD39" s="2">
        <v>2864</v>
      </c>
      <c r="HE39" s="2">
        <v>9280</v>
      </c>
      <c r="HF39" s="2">
        <v>3927</v>
      </c>
      <c r="HG39" s="2">
        <v>1580</v>
      </c>
      <c r="HH39" s="2">
        <v>144831</v>
      </c>
      <c r="HI39" s="2">
        <v>6154</v>
      </c>
      <c r="HJ39" s="2">
        <v>5171</v>
      </c>
      <c r="HK39" s="2">
        <v>1299</v>
      </c>
      <c r="HL39" s="2">
        <v>12327</v>
      </c>
      <c r="HM39" s="2">
        <v>19762</v>
      </c>
      <c r="HN39" s="2">
        <v>4036</v>
      </c>
      <c r="HO39" s="2">
        <v>6867</v>
      </c>
      <c r="HP39" s="2">
        <v>5474</v>
      </c>
      <c r="HQ39" s="2">
        <v>7211</v>
      </c>
      <c r="HR39" s="2">
        <v>50381</v>
      </c>
      <c r="HS39" s="2">
        <v>5740</v>
      </c>
      <c r="HT39" s="2">
        <v>7153</v>
      </c>
      <c r="HU39" s="2">
        <v>13255</v>
      </c>
    </row>
    <row r="40" spans="1:229" ht="18" customHeight="1">
      <c r="A40" s="2" t="s">
        <v>546</v>
      </c>
      <c r="B40" s="2" t="s">
        <v>547</v>
      </c>
      <c r="C40" s="2" t="s">
        <v>658</v>
      </c>
      <c r="D40" s="9">
        <v>2.85</v>
      </c>
      <c r="E40" s="2">
        <v>917533</v>
      </c>
      <c r="F40" s="2">
        <v>75722</v>
      </c>
      <c r="G40" s="2">
        <v>16580</v>
      </c>
      <c r="H40" s="2">
        <v>11086</v>
      </c>
      <c r="I40" s="2">
        <v>19908</v>
      </c>
      <c r="J40" s="2">
        <v>6519</v>
      </c>
      <c r="K40" s="2">
        <v>3379</v>
      </c>
      <c r="L40" s="2">
        <v>1115</v>
      </c>
      <c r="M40" s="2">
        <v>4019</v>
      </c>
      <c r="N40" s="2">
        <v>4937</v>
      </c>
      <c r="O40" s="2">
        <v>2421</v>
      </c>
      <c r="P40" s="2">
        <v>451</v>
      </c>
      <c r="Q40" s="2">
        <v>678</v>
      </c>
      <c r="R40" s="2">
        <v>1477</v>
      </c>
      <c r="S40" s="2">
        <v>3153</v>
      </c>
      <c r="T40" s="2">
        <v>70119</v>
      </c>
      <c r="U40" s="2">
        <v>2292</v>
      </c>
      <c r="V40" s="2">
        <v>1302</v>
      </c>
      <c r="W40" s="2">
        <v>250</v>
      </c>
      <c r="X40" s="2">
        <v>2300</v>
      </c>
      <c r="Y40" s="2">
        <v>823</v>
      </c>
      <c r="Z40" s="2">
        <v>4886</v>
      </c>
      <c r="AA40" s="2">
        <v>893</v>
      </c>
      <c r="AB40" s="2">
        <v>548</v>
      </c>
      <c r="AC40" s="2">
        <v>1697</v>
      </c>
      <c r="AD40" s="2">
        <v>4979</v>
      </c>
      <c r="AE40" s="2">
        <v>1845</v>
      </c>
      <c r="AF40" s="2">
        <v>1560</v>
      </c>
      <c r="AG40" s="2">
        <v>3313</v>
      </c>
      <c r="AH40" s="2">
        <v>1693</v>
      </c>
      <c r="AI40" s="2">
        <v>6066</v>
      </c>
      <c r="AJ40" s="2">
        <v>2656</v>
      </c>
      <c r="AK40" s="2">
        <v>603</v>
      </c>
      <c r="AL40" s="2">
        <v>210</v>
      </c>
      <c r="AM40" s="2">
        <v>1402</v>
      </c>
      <c r="AN40" s="2">
        <v>975</v>
      </c>
      <c r="AO40" s="2">
        <v>213</v>
      </c>
      <c r="AP40" s="2">
        <v>1621</v>
      </c>
      <c r="AQ40" s="2">
        <v>1133</v>
      </c>
      <c r="AR40" s="2">
        <v>878</v>
      </c>
      <c r="AS40" s="2">
        <v>319</v>
      </c>
      <c r="AT40" s="2">
        <v>6634</v>
      </c>
      <c r="AU40" s="2">
        <v>3686</v>
      </c>
      <c r="AV40" s="2">
        <v>1939</v>
      </c>
      <c r="AW40" s="2">
        <v>3194</v>
      </c>
      <c r="AX40" s="2">
        <v>1269</v>
      </c>
      <c r="AY40" s="2">
        <v>821</v>
      </c>
      <c r="AZ40" s="2">
        <v>2375</v>
      </c>
      <c r="BA40" s="2">
        <v>702</v>
      </c>
      <c r="BB40" s="2">
        <v>2218</v>
      </c>
      <c r="BC40" s="2">
        <v>2823</v>
      </c>
      <c r="BD40" s="2">
        <v>95454</v>
      </c>
      <c r="BE40" s="2">
        <v>24974</v>
      </c>
      <c r="BF40" s="2">
        <v>28692</v>
      </c>
      <c r="BG40" s="2">
        <v>18310</v>
      </c>
      <c r="BH40" s="2">
        <v>3883</v>
      </c>
      <c r="BI40" s="2">
        <v>3955</v>
      </c>
      <c r="BJ40" s="2">
        <v>4324</v>
      </c>
      <c r="BK40" s="2">
        <v>7022</v>
      </c>
      <c r="BL40" s="2">
        <v>2217</v>
      </c>
      <c r="BM40" s="2">
        <v>2079</v>
      </c>
      <c r="BN40" s="2">
        <v>44459</v>
      </c>
      <c r="BO40" s="2">
        <v>15146</v>
      </c>
      <c r="BP40" s="2">
        <v>1275</v>
      </c>
      <c r="BQ40" s="2">
        <v>12348</v>
      </c>
      <c r="BR40" s="2">
        <v>1042</v>
      </c>
      <c r="BS40" s="2">
        <v>4856</v>
      </c>
      <c r="BT40" s="2">
        <v>598</v>
      </c>
      <c r="BU40" s="2">
        <v>9194</v>
      </c>
      <c r="BV40" s="2">
        <v>90179</v>
      </c>
      <c r="BW40" s="2">
        <v>2566</v>
      </c>
      <c r="BX40" s="2">
        <v>1937</v>
      </c>
      <c r="BY40" s="2">
        <v>1410</v>
      </c>
      <c r="BZ40" s="2">
        <v>2961</v>
      </c>
      <c r="CA40" s="2">
        <v>2040</v>
      </c>
      <c r="CB40" s="2">
        <v>1880</v>
      </c>
      <c r="CC40" s="2">
        <v>1008</v>
      </c>
      <c r="CD40" s="2">
        <v>4910</v>
      </c>
      <c r="CE40" s="2">
        <v>1105</v>
      </c>
      <c r="CF40" s="2">
        <v>2576</v>
      </c>
      <c r="CG40" s="2">
        <v>443</v>
      </c>
      <c r="CH40" s="2">
        <v>1299</v>
      </c>
      <c r="CI40" s="2">
        <v>2243</v>
      </c>
      <c r="CJ40" s="2">
        <v>922</v>
      </c>
      <c r="CK40" s="2">
        <v>3297</v>
      </c>
      <c r="CL40" s="2">
        <v>908</v>
      </c>
      <c r="CM40" s="2">
        <v>478</v>
      </c>
      <c r="CN40" s="2">
        <v>2456</v>
      </c>
      <c r="CO40" s="2">
        <v>1256</v>
      </c>
      <c r="CP40" s="2">
        <v>1291</v>
      </c>
      <c r="CQ40" s="2">
        <v>2655</v>
      </c>
      <c r="CR40" s="2">
        <v>1806</v>
      </c>
      <c r="CS40" s="2">
        <v>5812</v>
      </c>
      <c r="CT40" s="2">
        <v>1745</v>
      </c>
      <c r="CU40" s="2">
        <v>1833</v>
      </c>
      <c r="CV40" s="2">
        <v>2019</v>
      </c>
      <c r="CW40" s="2">
        <v>1221</v>
      </c>
      <c r="CX40" s="2">
        <v>2026</v>
      </c>
      <c r="CY40" s="2">
        <v>2125</v>
      </c>
      <c r="CZ40" s="2">
        <v>325</v>
      </c>
      <c r="DA40" s="2">
        <v>184</v>
      </c>
      <c r="DB40" s="2">
        <v>2427</v>
      </c>
      <c r="DC40" s="2">
        <v>1232</v>
      </c>
      <c r="DD40" s="2">
        <v>795</v>
      </c>
      <c r="DE40" s="2">
        <v>2360</v>
      </c>
      <c r="DF40" s="2">
        <v>5604</v>
      </c>
      <c r="DG40" s="2">
        <v>3520</v>
      </c>
      <c r="DH40" s="2">
        <v>2847</v>
      </c>
      <c r="DI40" s="2">
        <v>1025</v>
      </c>
      <c r="DJ40" s="2">
        <v>1805</v>
      </c>
      <c r="DK40" s="2">
        <v>1505</v>
      </c>
      <c r="DL40" s="2">
        <v>1074</v>
      </c>
      <c r="DM40" s="2">
        <v>543</v>
      </c>
      <c r="DN40" s="2">
        <v>3546</v>
      </c>
      <c r="DO40" s="2">
        <v>943</v>
      </c>
      <c r="DP40" s="2">
        <v>321</v>
      </c>
      <c r="DQ40" s="2">
        <v>1895</v>
      </c>
      <c r="DR40" s="2">
        <v>36538</v>
      </c>
      <c r="DS40" s="2">
        <v>4077</v>
      </c>
      <c r="DT40" s="2">
        <v>3984</v>
      </c>
      <c r="DU40" s="2">
        <v>524</v>
      </c>
      <c r="DV40" s="2">
        <v>2347</v>
      </c>
      <c r="DW40" s="2">
        <v>1641</v>
      </c>
      <c r="DX40" s="2">
        <v>3682</v>
      </c>
      <c r="DY40" s="2">
        <v>875</v>
      </c>
      <c r="DZ40" s="2">
        <v>1199</v>
      </c>
      <c r="EA40" s="2">
        <v>1135</v>
      </c>
      <c r="EB40" s="2">
        <v>553</v>
      </c>
      <c r="EC40" s="2">
        <v>3889</v>
      </c>
      <c r="ED40" s="2">
        <v>5509</v>
      </c>
      <c r="EE40" s="2">
        <v>1439</v>
      </c>
      <c r="EF40" s="2">
        <v>3067</v>
      </c>
      <c r="EG40" s="2">
        <v>2616</v>
      </c>
      <c r="EH40" s="2">
        <v>44133</v>
      </c>
      <c r="EI40" s="2">
        <v>4395</v>
      </c>
      <c r="EJ40" s="2">
        <v>638</v>
      </c>
      <c r="EK40" s="2">
        <v>410</v>
      </c>
      <c r="EL40" s="2">
        <v>1907</v>
      </c>
      <c r="EM40" s="2">
        <v>2039</v>
      </c>
      <c r="EN40" s="2">
        <v>1203</v>
      </c>
      <c r="EO40" s="2">
        <v>740</v>
      </c>
      <c r="EP40" s="2">
        <v>924</v>
      </c>
      <c r="EQ40" s="2">
        <v>570</v>
      </c>
      <c r="ER40" s="2">
        <v>1306</v>
      </c>
      <c r="ES40" s="2">
        <v>2013</v>
      </c>
      <c r="ET40" s="2">
        <v>1203</v>
      </c>
      <c r="EU40" s="2">
        <v>1311</v>
      </c>
      <c r="EV40" s="2">
        <v>3647</v>
      </c>
      <c r="EW40" s="2">
        <v>2426</v>
      </c>
      <c r="EX40" s="2">
        <v>1577</v>
      </c>
      <c r="EY40" s="2">
        <v>5720</v>
      </c>
      <c r="EZ40" s="2">
        <v>12102</v>
      </c>
      <c r="FA40" s="2">
        <v>85486</v>
      </c>
      <c r="FB40" s="2">
        <v>518</v>
      </c>
      <c r="FC40" s="2">
        <v>1199</v>
      </c>
      <c r="FD40" s="2">
        <v>9183</v>
      </c>
      <c r="FE40" s="2">
        <v>836</v>
      </c>
      <c r="FF40" s="2">
        <v>7526</v>
      </c>
      <c r="FG40" s="2">
        <v>2124</v>
      </c>
      <c r="FH40" s="2">
        <v>1651</v>
      </c>
      <c r="FI40" s="2">
        <v>9308</v>
      </c>
      <c r="FJ40" s="2">
        <v>5684</v>
      </c>
      <c r="FK40" s="2">
        <v>4133</v>
      </c>
      <c r="FL40" s="2">
        <v>6673</v>
      </c>
      <c r="FM40" s="2">
        <v>2529</v>
      </c>
      <c r="FN40" s="2">
        <v>6248</v>
      </c>
      <c r="FO40" s="2">
        <v>2384</v>
      </c>
      <c r="FP40" s="2">
        <v>9404</v>
      </c>
      <c r="FQ40" s="2">
        <v>16085</v>
      </c>
      <c r="FR40" s="2">
        <v>129810</v>
      </c>
      <c r="FS40" s="2">
        <v>17291</v>
      </c>
      <c r="FT40" s="2">
        <v>13996</v>
      </c>
      <c r="FU40" s="2">
        <v>4824</v>
      </c>
      <c r="FV40" s="2">
        <v>5822</v>
      </c>
      <c r="FW40" s="2">
        <v>15690</v>
      </c>
      <c r="FX40" s="2">
        <v>2121</v>
      </c>
      <c r="FY40" s="2">
        <v>4722</v>
      </c>
      <c r="FZ40" s="2">
        <v>2090</v>
      </c>
      <c r="GA40" s="2">
        <v>2255</v>
      </c>
      <c r="GB40" s="2">
        <v>12176</v>
      </c>
      <c r="GC40" s="2">
        <v>702</v>
      </c>
      <c r="GD40" s="2">
        <v>1862</v>
      </c>
      <c r="GE40" s="2">
        <v>1788</v>
      </c>
      <c r="GF40" s="2">
        <v>1639</v>
      </c>
      <c r="GG40" s="2">
        <v>8969</v>
      </c>
      <c r="GH40" s="2">
        <v>3884</v>
      </c>
      <c r="GI40" s="2">
        <v>29978</v>
      </c>
      <c r="GJ40" s="2">
        <v>60843</v>
      </c>
      <c r="GK40" s="2">
        <v>1938</v>
      </c>
      <c r="GL40" s="2">
        <v>572</v>
      </c>
      <c r="GM40" s="2">
        <v>1591</v>
      </c>
      <c r="GN40" s="2">
        <v>7468</v>
      </c>
      <c r="GO40" s="2">
        <v>7051</v>
      </c>
      <c r="GP40" s="2">
        <v>5952</v>
      </c>
      <c r="GQ40" s="2">
        <v>414</v>
      </c>
      <c r="GR40" s="2">
        <v>7548</v>
      </c>
      <c r="GS40" s="2">
        <v>7476</v>
      </c>
      <c r="GT40" s="2">
        <v>4039</v>
      </c>
      <c r="GU40" s="2">
        <v>3224</v>
      </c>
      <c r="GV40" s="2">
        <v>4419</v>
      </c>
      <c r="GW40" s="2">
        <v>1599</v>
      </c>
      <c r="GX40" s="2">
        <v>7551</v>
      </c>
      <c r="GY40" s="2">
        <v>41807</v>
      </c>
      <c r="GZ40" s="2">
        <v>4239</v>
      </c>
      <c r="HA40" s="2">
        <v>6757</v>
      </c>
      <c r="HB40" s="2">
        <v>9917</v>
      </c>
      <c r="HC40" s="2">
        <v>1239</v>
      </c>
      <c r="HD40" s="2">
        <v>2346</v>
      </c>
      <c r="HE40" s="2">
        <v>11225</v>
      </c>
      <c r="HF40" s="2">
        <v>5237</v>
      </c>
      <c r="HG40" s="2">
        <v>846</v>
      </c>
      <c r="HH40" s="2">
        <v>142983</v>
      </c>
      <c r="HI40" s="2">
        <v>13319</v>
      </c>
      <c r="HJ40" s="2">
        <v>5755</v>
      </c>
      <c r="HK40" s="2">
        <v>2266</v>
      </c>
      <c r="HL40" s="2">
        <v>13361</v>
      </c>
      <c r="HM40" s="2">
        <v>28707</v>
      </c>
      <c r="HN40" s="2">
        <v>4972</v>
      </c>
      <c r="HO40" s="2">
        <v>11199</v>
      </c>
      <c r="HP40" s="2">
        <v>7842</v>
      </c>
      <c r="HQ40" s="2">
        <v>5992</v>
      </c>
      <c r="HR40" s="2">
        <v>20714</v>
      </c>
      <c r="HS40" s="2">
        <v>6244</v>
      </c>
      <c r="HT40" s="2">
        <v>9582</v>
      </c>
      <c r="HU40" s="2">
        <v>13028</v>
      </c>
    </row>
    <row r="41" spans="1:229" ht="18" customHeight="1">
      <c r="A41" s="2" t="s">
        <v>549</v>
      </c>
      <c r="B41" s="2" t="s">
        <v>550</v>
      </c>
      <c r="C41" s="2" t="s">
        <v>659</v>
      </c>
      <c r="D41" s="9">
        <v>2.9</v>
      </c>
      <c r="E41" s="2">
        <v>847561</v>
      </c>
      <c r="F41" s="2">
        <v>74293</v>
      </c>
      <c r="G41" s="2">
        <v>17381</v>
      </c>
      <c r="H41" s="2">
        <v>9597</v>
      </c>
      <c r="I41" s="2">
        <v>24081</v>
      </c>
      <c r="J41" s="2">
        <v>3522</v>
      </c>
      <c r="K41" s="2">
        <v>1819</v>
      </c>
      <c r="L41" s="2">
        <v>1257</v>
      </c>
      <c r="M41" s="2">
        <v>3954</v>
      </c>
      <c r="N41" s="2">
        <v>4439</v>
      </c>
      <c r="O41" s="2">
        <v>2207</v>
      </c>
      <c r="P41" s="2">
        <v>578</v>
      </c>
      <c r="Q41" s="2">
        <v>713</v>
      </c>
      <c r="R41" s="2">
        <v>1361</v>
      </c>
      <c r="S41" s="2">
        <v>3384</v>
      </c>
      <c r="T41" s="2">
        <v>66424</v>
      </c>
      <c r="U41" s="2">
        <v>1862</v>
      </c>
      <c r="V41" s="2">
        <v>1573</v>
      </c>
      <c r="W41" s="2">
        <v>587</v>
      </c>
      <c r="X41" s="2">
        <v>1844</v>
      </c>
      <c r="Y41" s="2">
        <v>448</v>
      </c>
      <c r="Z41" s="2">
        <v>4745</v>
      </c>
      <c r="AA41" s="2">
        <v>1023</v>
      </c>
      <c r="AB41" s="2">
        <v>498</v>
      </c>
      <c r="AC41" s="2">
        <v>2422</v>
      </c>
      <c r="AD41" s="2">
        <v>3107</v>
      </c>
      <c r="AE41" s="2">
        <v>1777</v>
      </c>
      <c r="AF41" s="2">
        <v>1262</v>
      </c>
      <c r="AG41" s="2">
        <v>3325</v>
      </c>
      <c r="AH41" s="2">
        <v>1139</v>
      </c>
      <c r="AI41" s="2">
        <v>8325</v>
      </c>
      <c r="AJ41" s="2">
        <v>2935</v>
      </c>
      <c r="AK41" s="2">
        <v>552</v>
      </c>
      <c r="AL41" s="2">
        <v>255</v>
      </c>
      <c r="AM41" s="2">
        <v>861</v>
      </c>
      <c r="AN41" s="2">
        <v>880</v>
      </c>
      <c r="AO41" s="2">
        <v>229</v>
      </c>
      <c r="AP41" s="2">
        <v>1063</v>
      </c>
      <c r="AQ41" s="2">
        <v>1103</v>
      </c>
      <c r="AR41" s="2">
        <v>1016</v>
      </c>
      <c r="AS41" s="2">
        <v>282</v>
      </c>
      <c r="AT41" s="2">
        <v>6822</v>
      </c>
      <c r="AU41" s="2">
        <v>2958</v>
      </c>
      <c r="AV41" s="2">
        <v>2648</v>
      </c>
      <c r="AW41" s="2">
        <v>2717</v>
      </c>
      <c r="AX41" s="2">
        <v>1207</v>
      </c>
      <c r="AY41" s="2">
        <v>853</v>
      </c>
      <c r="AZ41" s="2">
        <v>1106</v>
      </c>
      <c r="BA41" s="2">
        <v>528</v>
      </c>
      <c r="BB41" s="2">
        <v>2069</v>
      </c>
      <c r="BC41" s="2">
        <v>2404</v>
      </c>
      <c r="BD41" s="2">
        <v>97881</v>
      </c>
      <c r="BE41" s="2">
        <v>26363</v>
      </c>
      <c r="BF41" s="2">
        <v>30304</v>
      </c>
      <c r="BG41" s="2">
        <v>17868</v>
      </c>
      <c r="BH41" s="2">
        <v>4166</v>
      </c>
      <c r="BI41" s="2">
        <v>2992</v>
      </c>
      <c r="BJ41" s="2">
        <v>4659</v>
      </c>
      <c r="BK41" s="2">
        <v>6746</v>
      </c>
      <c r="BL41" s="2">
        <v>2331</v>
      </c>
      <c r="BM41" s="2">
        <v>2454</v>
      </c>
      <c r="BN41" s="2">
        <v>43939</v>
      </c>
      <c r="BO41" s="2">
        <v>14468</v>
      </c>
      <c r="BP41" s="2">
        <v>775</v>
      </c>
      <c r="BQ41" s="2">
        <v>12063</v>
      </c>
      <c r="BR41" s="2">
        <v>1032</v>
      </c>
      <c r="BS41" s="2">
        <v>5010</v>
      </c>
      <c r="BT41" s="2">
        <v>616</v>
      </c>
      <c r="BU41" s="2">
        <v>9977</v>
      </c>
      <c r="BV41" s="2">
        <v>89279</v>
      </c>
      <c r="BW41" s="2">
        <v>2948</v>
      </c>
      <c r="BX41" s="2">
        <v>1616</v>
      </c>
      <c r="BY41" s="2">
        <v>1271</v>
      </c>
      <c r="BZ41" s="2">
        <v>2761</v>
      </c>
      <c r="CA41" s="2">
        <v>2195</v>
      </c>
      <c r="CB41" s="2">
        <v>1997</v>
      </c>
      <c r="CC41" s="2">
        <v>1022</v>
      </c>
      <c r="CD41" s="2">
        <v>4982</v>
      </c>
      <c r="CE41" s="2">
        <v>1115</v>
      </c>
      <c r="CF41" s="2">
        <v>2656</v>
      </c>
      <c r="CG41" s="2">
        <v>740</v>
      </c>
      <c r="CH41" s="2">
        <v>1246</v>
      </c>
      <c r="CI41" s="2">
        <v>2227</v>
      </c>
      <c r="CJ41" s="2">
        <v>1068</v>
      </c>
      <c r="CK41" s="2">
        <v>3388</v>
      </c>
      <c r="CL41" s="2">
        <v>1084</v>
      </c>
      <c r="CM41" s="2">
        <v>397</v>
      </c>
      <c r="CN41" s="2">
        <v>2965</v>
      </c>
      <c r="CO41" s="2">
        <v>1403</v>
      </c>
      <c r="CP41" s="2">
        <v>1297</v>
      </c>
      <c r="CQ41" s="2">
        <v>2727</v>
      </c>
      <c r="CR41" s="2">
        <v>1453</v>
      </c>
      <c r="CS41" s="2">
        <v>6454</v>
      </c>
      <c r="CT41" s="2">
        <v>1666</v>
      </c>
      <c r="CU41" s="2">
        <v>1456</v>
      </c>
      <c r="CV41" s="2">
        <v>1818</v>
      </c>
      <c r="CW41" s="2">
        <v>1239</v>
      </c>
      <c r="CX41" s="2">
        <v>1462</v>
      </c>
      <c r="CY41" s="2">
        <v>4286</v>
      </c>
      <c r="CZ41" s="2">
        <v>324</v>
      </c>
      <c r="DA41" s="2">
        <v>149</v>
      </c>
      <c r="DB41" s="2">
        <v>2491</v>
      </c>
      <c r="DC41" s="2">
        <v>1109</v>
      </c>
      <c r="DD41" s="2">
        <v>546</v>
      </c>
      <c r="DE41" s="2">
        <v>2419</v>
      </c>
      <c r="DF41" s="2">
        <v>5167</v>
      </c>
      <c r="DG41" s="2">
        <v>2488</v>
      </c>
      <c r="DH41" s="2">
        <v>3059</v>
      </c>
      <c r="DI41" s="2">
        <v>804</v>
      </c>
      <c r="DJ41" s="2">
        <v>1677</v>
      </c>
      <c r="DK41" s="2">
        <v>1098</v>
      </c>
      <c r="DL41" s="2">
        <v>770</v>
      </c>
      <c r="DM41" s="2">
        <v>351</v>
      </c>
      <c r="DN41" s="2">
        <v>3020</v>
      </c>
      <c r="DO41" s="2">
        <v>700</v>
      </c>
      <c r="DP41" s="2">
        <v>245</v>
      </c>
      <c r="DQ41" s="2">
        <v>1921</v>
      </c>
      <c r="DR41" s="2">
        <v>40058</v>
      </c>
      <c r="DS41" s="2">
        <v>3879</v>
      </c>
      <c r="DT41" s="2">
        <v>4761</v>
      </c>
      <c r="DU41" s="2">
        <v>174</v>
      </c>
      <c r="DV41" s="2">
        <v>6439</v>
      </c>
      <c r="DW41" s="2">
        <v>1253</v>
      </c>
      <c r="DX41" s="2">
        <v>3184</v>
      </c>
      <c r="DY41" s="2">
        <v>904</v>
      </c>
      <c r="DZ41" s="2">
        <v>646</v>
      </c>
      <c r="EA41" s="2">
        <v>1093</v>
      </c>
      <c r="EB41" s="2">
        <v>670</v>
      </c>
      <c r="EC41" s="2">
        <v>2980</v>
      </c>
      <c r="ED41" s="2">
        <v>5391</v>
      </c>
      <c r="EE41" s="2">
        <v>1535</v>
      </c>
      <c r="EF41" s="2">
        <v>4142</v>
      </c>
      <c r="EG41" s="2">
        <v>3007</v>
      </c>
      <c r="EH41" s="2">
        <v>43426</v>
      </c>
      <c r="EI41" s="2">
        <v>4266</v>
      </c>
      <c r="EJ41" s="2">
        <v>643</v>
      </c>
      <c r="EK41" s="2">
        <v>370</v>
      </c>
      <c r="EL41" s="2">
        <v>1725</v>
      </c>
      <c r="EM41" s="2">
        <v>2011</v>
      </c>
      <c r="EN41" s="2">
        <v>1060</v>
      </c>
      <c r="EO41" s="2">
        <v>803</v>
      </c>
      <c r="EP41" s="2">
        <v>1000</v>
      </c>
      <c r="EQ41" s="2">
        <v>639</v>
      </c>
      <c r="ER41" s="2">
        <v>1424</v>
      </c>
      <c r="ES41" s="2">
        <v>2069</v>
      </c>
      <c r="ET41" s="2">
        <v>1074</v>
      </c>
      <c r="EU41" s="2">
        <v>1352</v>
      </c>
      <c r="EV41" s="2">
        <v>3032</v>
      </c>
      <c r="EW41" s="2">
        <v>2163</v>
      </c>
      <c r="EX41" s="2">
        <v>1802</v>
      </c>
      <c r="EY41" s="2">
        <v>5545</v>
      </c>
      <c r="EZ41" s="2">
        <v>12445</v>
      </c>
      <c r="FA41" s="2">
        <v>82656</v>
      </c>
      <c r="FB41" s="2">
        <v>664</v>
      </c>
      <c r="FC41" s="2">
        <v>703</v>
      </c>
      <c r="FD41" s="2">
        <v>8166</v>
      </c>
      <c r="FE41" s="2">
        <v>561</v>
      </c>
      <c r="FF41" s="2">
        <v>6805</v>
      </c>
      <c r="FG41" s="2">
        <v>1920</v>
      </c>
      <c r="FH41" s="2">
        <v>1308</v>
      </c>
      <c r="FI41" s="2">
        <v>7698</v>
      </c>
      <c r="FJ41" s="2">
        <v>4152</v>
      </c>
      <c r="FK41" s="2">
        <v>2972</v>
      </c>
      <c r="FL41" s="2">
        <v>4811</v>
      </c>
      <c r="FM41" s="2">
        <v>1837</v>
      </c>
      <c r="FN41" s="2">
        <v>6255</v>
      </c>
      <c r="FO41" s="2">
        <v>2042</v>
      </c>
      <c r="FP41" s="2">
        <v>9782</v>
      </c>
      <c r="FQ41" s="2">
        <v>22980</v>
      </c>
      <c r="FR41" s="2">
        <v>120229</v>
      </c>
      <c r="FS41" s="2">
        <v>13359</v>
      </c>
      <c r="FT41" s="2">
        <v>14143</v>
      </c>
      <c r="FU41" s="2">
        <v>3454</v>
      </c>
      <c r="FV41" s="2">
        <v>3501</v>
      </c>
      <c r="FW41" s="2">
        <v>14258</v>
      </c>
      <c r="FX41" s="2">
        <v>1852</v>
      </c>
      <c r="FY41" s="2">
        <v>3087</v>
      </c>
      <c r="FZ41" s="2">
        <v>1707</v>
      </c>
      <c r="GA41" s="2">
        <v>1419</v>
      </c>
      <c r="GB41" s="2">
        <v>10852</v>
      </c>
      <c r="GC41" s="2">
        <v>557</v>
      </c>
      <c r="GD41" s="2">
        <v>1655</v>
      </c>
      <c r="GE41" s="2">
        <v>1708</v>
      </c>
      <c r="GF41" s="2">
        <v>974</v>
      </c>
      <c r="GG41" s="2">
        <v>8069</v>
      </c>
      <c r="GH41" s="2">
        <v>3907</v>
      </c>
      <c r="GI41" s="2">
        <v>35727</v>
      </c>
      <c r="GJ41" s="2">
        <v>53630</v>
      </c>
      <c r="GK41" s="2">
        <v>2007</v>
      </c>
      <c r="GL41" s="2">
        <v>547</v>
      </c>
      <c r="GM41" s="2">
        <v>1291</v>
      </c>
      <c r="GN41" s="2">
        <v>4267</v>
      </c>
      <c r="GO41" s="2">
        <v>7320</v>
      </c>
      <c r="GP41" s="2">
        <v>3745</v>
      </c>
      <c r="GQ41" s="2">
        <v>370</v>
      </c>
      <c r="GR41" s="2">
        <v>7338</v>
      </c>
      <c r="GS41" s="2">
        <v>5842</v>
      </c>
      <c r="GT41" s="2">
        <v>4836</v>
      </c>
      <c r="GU41" s="2">
        <v>2138</v>
      </c>
      <c r="GV41" s="2">
        <v>3871</v>
      </c>
      <c r="GW41" s="2">
        <v>1543</v>
      </c>
      <c r="GX41" s="2">
        <v>8517</v>
      </c>
      <c r="GY41" s="2">
        <v>36899</v>
      </c>
      <c r="GZ41" s="2">
        <v>3836</v>
      </c>
      <c r="HA41" s="2">
        <v>5448</v>
      </c>
      <c r="HB41" s="2">
        <v>10282</v>
      </c>
      <c r="HC41" s="2">
        <v>1567</v>
      </c>
      <c r="HD41" s="2">
        <v>1609</v>
      </c>
      <c r="HE41" s="2">
        <v>9339</v>
      </c>
      <c r="HF41" s="2">
        <v>3885</v>
      </c>
      <c r="HG41" s="2">
        <v>933</v>
      </c>
      <c r="HH41" s="2">
        <v>98847</v>
      </c>
      <c r="HI41" s="2">
        <v>4981</v>
      </c>
      <c r="HJ41" s="2">
        <v>3054</v>
      </c>
      <c r="HK41" s="2">
        <v>988</v>
      </c>
      <c r="HL41" s="2">
        <v>9112</v>
      </c>
      <c r="HM41" s="2">
        <v>12326</v>
      </c>
      <c r="HN41" s="2">
        <v>2031</v>
      </c>
      <c r="HO41" s="2">
        <v>2836</v>
      </c>
      <c r="HP41" s="2">
        <v>5037</v>
      </c>
      <c r="HQ41" s="2">
        <v>4855</v>
      </c>
      <c r="HR41" s="2">
        <v>35559</v>
      </c>
      <c r="HS41" s="2">
        <v>3490</v>
      </c>
      <c r="HT41" s="2">
        <v>4591</v>
      </c>
      <c r="HU41" s="2">
        <v>9986</v>
      </c>
    </row>
    <row r="42" spans="1:229" ht="18" customHeight="1">
      <c r="A42" s="2" t="s">
        <v>552</v>
      </c>
      <c r="B42" s="2" t="s">
        <v>553</v>
      </c>
      <c r="C42" s="2" t="s">
        <v>660</v>
      </c>
      <c r="D42" s="9">
        <v>2.9</v>
      </c>
      <c r="E42" s="2">
        <v>936715</v>
      </c>
      <c r="F42" s="2">
        <v>75577</v>
      </c>
      <c r="G42" s="2">
        <v>21245</v>
      </c>
      <c r="H42" s="2">
        <v>11538</v>
      </c>
      <c r="I42" s="2">
        <v>19374</v>
      </c>
      <c r="J42" s="2">
        <v>3364</v>
      </c>
      <c r="K42" s="2">
        <v>1418</v>
      </c>
      <c r="L42" s="2">
        <v>1068</v>
      </c>
      <c r="M42" s="2">
        <v>3367</v>
      </c>
      <c r="N42" s="2">
        <v>6085</v>
      </c>
      <c r="O42" s="2">
        <v>2588</v>
      </c>
      <c r="P42" s="2">
        <v>444</v>
      </c>
      <c r="Q42" s="2">
        <v>581</v>
      </c>
      <c r="R42" s="2">
        <v>1121</v>
      </c>
      <c r="S42" s="2">
        <v>3386</v>
      </c>
      <c r="T42" s="2">
        <v>71077</v>
      </c>
      <c r="U42" s="2">
        <v>4388</v>
      </c>
      <c r="V42" s="2">
        <v>1086</v>
      </c>
      <c r="W42" s="2">
        <v>254</v>
      </c>
      <c r="X42" s="2">
        <v>7425</v>
      </c>
      <c r="Y42" s="2">
        <v>345</v>
      </c>
      <c r="Z42" s="2">
        <v>3681</v>
      </c>
      <c r="AA42" s="2">
        <v>888</v>
      </c>
      <c r="AB42" s="2">
        <v>231</v>
      </c>
      <c r="AC42" s="2">
        <v>1591</v>
      </c>
      <c r="AD42" s="2">
        <v>3980</v>
      </c>
      <c r="AE42" s="2">
        <v>2058</v>
      </c>
      <c r="AF42" s="2">
        <v>1231</v>
      </c>
      <c r="AG42" s="2">
        <v>2691</v>
      </c>
      <c r="AH42" s="2">
        <v>1369</v>
      </c>
      <c r="AI42" s="2">
        <v>4309</v>
      </c>
      <c r="AJ42" s="2">
        <v>1301</v>
      </c>
      <c r="AK42" s="2">
        <v>655</v>
      </c>
      <c r="AL42" s="2">
        <v>219</v>
      </c>
      <c r="AM42" s="2">
        <v>645</v>
      </c>
      <c r="AN42" s="2">
        <v>1008</v>
      </c>
      <c r="AO42" s="2">
        <v>367</v>
      </c>
      <c r="AP42" s="2">
        <v>1898</v>
      </c>
      <c r="AQ42" s="2">
        <v>1001</v>
      </c>
      <c r="AR42" s="2">
        <v>2817</v>
      </c>
      <c r="AS42" s="2">
        <v>654</v>
      </c>
      <c r="AT42" s="2">
        <v>6717</v>
      </c>
      <c r="AU42" s="2">
        <v>3173</v>
      </c>
      <c r="AV42" s="2">
        <v>2302</v>
      </c>
      <c r="AW42" s="2">
        <v>3634</v>
      </c>
      <c r="AX42" s="2">
        <v>1348</v>
      </c>
      <c r="AY42" s="2">
        <v>1149</v>
      </c>
      <c r="AZ42" s="2">
        <v>1261</v>
      </c>
      <c r="BA42" s="2">
        <v>320</v>
      </c>
      <c r="BB42" s="2">
        <v>2199</v>
      </c>
      <c r="BC42" s="2">
        <v>2879</v>
      </c>
      <c r="BD42" s="2">
        <v>89575</v>
      </c>
      <c r="BE42" s="2">
        <v>23265</v>
      </c>
      <c r="BF42" s="2">
        <v>26571</v>
      </c>
      <c r="BG42" s="2">
        <v>16983</v>
      </c>
      <c r="BH42" s="2">
        <v>4385</v>
      </c>
      <c r="BI42" s="2">
        <v>3308</v>
      </c>
      <c r="BJ42" s="2">
        <v>3355</v>
      </c>
      <c r="BK42" s="2">
        <v>7136</v>
      </c>
      <c r="BL42" s="2">
        <v>2092</v>
      </c>
      <c r="BM42" s="2">
        <v>2480</v>
      </c>
      <c r="BN42" s="2">
        <v>43831</v>
      </c>
      <c r="BO42" s="2">
        <v>12438</v>
      </c>
      <c r="BP42" s="2">
        <v>1408</v>
      </c>
      <c r="BQ42" s="2">
        <v>12768</v>
      </c>
      <c r="BR42" s="2">
        <v>952</v>
      </c>
      <c r="BS42" s="2">
        <v>4342</v>
      </c>
      <c r="BT42" s="2">
        <v>448</v>
      </c>
      <c r="BU42" s="2">
        <v>11475</v>
      </c>
      <c r="BV42" s="2">
        <v>90760</v>
      </c>
      <c r="BW42" s="2">
        <v>2892</v>
      </c>
      <c r="BX42" s="2">
        <v>1818</v>
      </c>
      <c r="BY42" s="2">
        <v>1481</v>
      </c>
      <c r="BZ42" s="2">
        <v>2861</v>
      </c>
      <c r="CA42" s="2">
        <v>2519</v>
      </c>
      <c r="CB42" s="2">
        <v>1955</v>
      </c>
      <c r="CC42" s="2">
        <v>972</v>
      </c>
      <c r="CD42" s="2">
        <v>5577</v>
      </c>
      <c r="CE42" s="2">
        <v>1145</v>
      </c>
      <c r="CF42" s="2">
        <v>2354</v>
      </c>
      <c r="CG42" s="2">
        <v>540</v>
      </c>
      <c r="CH42" s="2">
        <v>1351</v>
      </c>
      <c r="CI42" s="2">
        <v>2023</v>
      </c>
      <c r="CJ42" s="2">
        <v>815</v>
      </c>
      <c r="CK42" s="2">
        <v>3236</v>
      </c>
      <c r="CL42" s="2">
        <v>459</v>
      </c>
      <c r="CM42" s="2">
        <v>854</v>
      </c>
      <c r="CN42" s="2">
        <v>2330</v>
      </c>
      <c r="CO42" s="2">
        <v>1373</v>
      </c>
      <c r="CP42" s="2">
        <v>1400</v>
      </c>
      <c r="CQ42" s="2">
        <v>2937</v>
      </c>
      <c r="CR42" s="2">
        <v>1513</v>
      </c>
      <c r="CS42" s="2">
        <v>8615</v>
      </c>
      <c r="CT42" s="2">
        <v>1666</v>
      </c>
      <c r="CU42" s="2">
        <v>1734</v>
      </c>
      <c r="CV42" s="2">
        <v>1506</v>
      </c>
      <c r="CW42" s="2">
        <v>1340</v>
      </c>
      <c r="CX42" s="2">
        <v>1539</v>
      </c>
      <c r="CY42" s="2">
        <v>2995</v>
      </c>
      <c r="CZ42" s="2">
        <v>305</v>
      </c>
      <c r="DA42" s="2">
        <v>146</v>
      </c>
      <c r="DB42" s="2">
        <v>2254</v>
      </c>
      <c r="DC42" s="2">
        <v>1222</v>
      </c>
      <c r="DD42" s="2">
        <v>557</v>
      </c>
      <c r="DE42" s="2">
        <v>2156</v>
      </c>
      <c r="DF42" s="2">
        <v>5109</v>
      </c>
      <c r="DG42" s="2">
        <v>2314</v>
      </c>
      <c r="DH42" s="2">
        <v>2933</v>
      </c>
      <c r="DI42" s="2">
        <v>658</v>
      </c>
      <c r="DJ42" s="2">
        <v>1762</v>
      </c>
      <c r="DK42" s="2">
        <v>910</v>
      </c>
      <c r="DL42" s="2">
        <v>1458</v>
      </c>
      <c r="DM42" s="2">
        <v>1701</v>
      </c>
      <c r="DN42" s="2">
        <v>2160</v>
      </c>
      <c r="DO42" s="2">
        <v>917</v>
      </c>
      <c r="DP42" s="2">
        <v>379</v>
      </c>
      <c r="DQ42" s="2">
        <v>2021</v>
      </c>
      <c r="DR42" s="2">
        <v>37751</v>
      </c>
      <c r="DS42" s="2">
        <v>4038</v>
      </c>
      <c r="DT42" s="2">
        <v>4065</v>
      </c>
      <c r="DU42" s="2">
        <v>355</v>
      </c>
      <c r="DV42" s="2">
        <v>5102</v>
      </c>
      <c r="DW42" s="2">
        <v>2353</v>
      </c>
      <c r="DX42" s="2">
        <v>2707</v>
      </c>
      <c r="DY42" s="2">
        <v>749</v>
      </c>
      <c r="DZ42" s="2">
        <v>687</v>
      </c>
      <c r="EA42" s="2">
        <v>1369</v>
      </c>
      <c r="EB42" s="2">
        <v>1248</v>
      </c>
      <c r="EC42" s="2">
        <v>3019</v>
      </c>
      <c r="ED42" s="2">
        <v>4653</v>
      </c>
      <c r="EE42" s="2">
        <v>1729</v>
      </c>
      <c r="EF42" s="2">
        <v>3070</v>
      </c>
      <c r="EG42" s="2">
        <v>2606</v>
      </c>
      <c r="EH42" s="2">
        <v>43509</v>
      </c>
      <c r="EI42" s="2">
        <v>3794</v>
      </c>
      <c r="EJ42" s="2">
        <v>662</v>
      </c>
      <c r="EK42" s="2">
        <v>428</v>
      </c>
      <c r="EL42" s="2">
        <v>1675</v>
      </c>
      <c r="EM42" s="2">
        <v>2085</v>
      </c>
      <c r="EN42" s="2">
        <v>971</v>
      </c>
      <c r="EO42" s="2">
        <v>721</v>
      </c>
      <c r="EP42" s="2">
        <v>844</v>
      </c>
      <c r="EQ42" s="2">
        <v>661</v>
      </c>
      <c r="ER42" s="2">
        <v>1362</v>
      </c>
      <c r="ES42" s="2">
        <v>2161</v>
      </c>
      <c r="ET42" s="2">
        <v>991</v>
      </c>
      <c r="EU42" s="2">
        <v>1370</v>
      </c>
      <c r="EV42" s="2">
        <v>3585</v>
      </c>
      <c r="EW42" s="2">
        <v>2437</v>
      </c>
      <c r="EX42" s="2">
        <v>1746</v>
      </c>
      <c r="EY42" s="2">
        <v>6308</v>
      </c>
      <c r="EZ42" s="2">
        <v>11707</v>
      </c>
      <c r="FA42" s="2">
        <v>84802</v>
      </c>
      <c r="FB42" s="2">
        <v>767</v>
      </c>
      <c r="FC42" s="2">
        <v>959</v>
      </c>
      <c r="FD42" s="2">
        <v>7419</v>
      </c>
      <c r="FE42" s="2">
        <v>915</v>
      </c>
      <c r="FF42" s="2">
        <v>8843</v>
      </c>
      <c r="FG42" s="2">
        <v>2154</v>
      </c>
      <c r="FH42" s="2">
        <v>1963</v>
      </c>
      <c r="FI42" s="2">
        <v>8640</v>
      </c>
      <c r="FJ42" s="2">
        <v>3914</v>
      </c>
      <c r="FK42" s="2">
        <v>4830</v>
      </c>
      <c r="FL42" s="2">
        <v>6971</v>
      </c>
      <c r="FM42" s="2">
        <v>2324</v>
      </c>
      <c r="FN42" s="2">
        <v>6446</v>
      </c>
      <c r="FO42" s="2">
        <v>2559</v>
      </c>
      <c r="FP42" s="2">
        <v>11035</v>
      </c>
      <c r="FQ42" s="2">
        <v>15064</v>
      </c>
      <c r="FR42" s="2">
        <v>148111</v>
      </c>
      <c r="FS42" s="2">
        <v>24534</v>
      </c>
      <c r="FT42" s="2">
        <v>16513</v>
      </c>
      <c r="FU42" s="2">
        <v>5478</v>
      </c>
      <c r="FV42" s="2">
        <v>5454</v>
      </c>
      <c r="FW42" s="2">
        <v>17450</v>
      </c>
      <c r="FX42" s="2">
        <v>2271</v>
      </c>
      <c r="FY42" s="2">
        <v>5592</v>
      </c>
      <c r="FZ42" s="2">
        <v>1908</v>
      </c>
      <c r="GA42" s="2">
        <v>1581</v>
      </c>
      <c r="GB42" s="2">
        <v>13908</v>
      </c>
      <c r="GC42" s="2">
        <v>498</v>
      </c>
      <c r="GD42" s="2">
        <v>1446</v>
      </c>
      <c r="GE42" s="2">
        <v>2389</v>
      </c>
      <c r="GF42" s="2">
        <v>1396</v>
      </c>
      <c r="GG42" s="2">
        <v>12147</v>
      </c>
      <c r="GH42" s="2">
        <v>5640</v>
      </c>
      <c r="GI42" s="2">
        <v>29906</v>
      </c>
      <c r="GJ42" s="2">
        <v>56189</v>
      </c>
      <c r="GK42" s="2">
        <v>1729</v>
      </c>
      <c r="GL42" s="2">
        <v>631</v>
      </c>
      <c r="GM42" s="2">
        <v>1398</v>
      </c>
      <c r="GN42" s="2">
        <v>6368</v>
      </c>
      <c r="GO42" s="2">
        <v>6348</v>
      </c>
      <c r="GP42" s="2">
        <v>5249</v>
      </c>
      <c r="GQ42" s="2">
        <v>316</v>
      </c>
      <c r="GR42" s="2">
        <v>7844</v>
      </c>
      <c r="GS42" s="2">
        <v>6035</v>
      </c>
      <c r="GT42" s="2">
        <v>4110</v>
      </c>
      <c r="GU42" s="2">
        <v>3117</v>
      </c>
      <c r="GV42" s="2">
        <v>3478</v>
      </c>
      <c r="GW42" s="2">
        <v>1531</v>
      </c>
      <c r="GX42" s="2">
        <v>8035</v>
      </c>
      <c r="GY42" s="2">
        <v>47840</v>
      </c>
      <c r="GZ42" s="2">
        <v>3276</v>
      </c>
      <c r="HA42" s="2">
        <v>4946</v>
      </c>
      <c r="HB42" s="2">
        <v>9867</v>
      </c>
      <c r="HC42" s="2">
        <v>2281</v>
      </c>
      <c r="HD42" s="2">
        <v>2591</v>
      </c>
      <c r="HE42" s="2">
        <v>17395</v>
      </c>
      <c r="HF42" s="2">
        <v>6290</v>
      </c>
      <c r="HG42" s="2">
        <v>1192</v>
      </c>
      <c r="HH42" s="2">
        <v>147693</v>
      </c>
      <c r="HI42" s="2">
        <v>5766</v>
      </c>
      <c r="HJ42" s="2">
        <v>7320</v>
      </c>
      <c r="HK42" s="2">
        <v>1815</v>
      </c>
      <c r="HL42" s="2">
        <v>17816</v>
      </c>
      <c r="HM42" s="2">
        <v>20654</v>
      </c>
      <c r="HN42" s="2">
        <v>4353</v>
      </c>
      <c r="HO42" s="2">
        <v>10802</v>
      </c>
      <c r="HP42" s="2">
        <v>12033</v>
      </c>
      <c r="HQ42" s="2">
        <v>6881</v>
      </c>
      <c r="HR42" s="2">
        <v>27379</v>
      </c>
      <c r="HS42" s="2">
        <v>4635</v>
      </c>
      <c r="HT42" s="2">
        <v>14211</v>
      </c>
      <c r="HU42" s="2">
        <v>14028</v>
      </c>
    </row>
    <row r="43" spans="1:229" ht="18" customHeight="1">
      <c r="A43" s="2" t="s">
        <v>555</v>
      </c>
      <c r="B43" s="2" t="s">
        <v>556</v>
      </c>
      <c r="C43" s="2" t="s">
        <v>661</v>
      </c>
      <c r="D43" s="9">
        <v>2.98</v>
      </c>
      <c r="E43" s="2">
        <v>949271</v>
      </c>
      <c r="F43" s="2">
        <v>79266</v>
      </c>
      <c r="G43" s="2">
        <v>21449</v>
      </c>
      <c r="H43" s="2">
        <v>9796</v>
      </c>
      <c r="I43" s="2">
        <v>23791</v>
      </c>
      <c r="J43" s="2">
        <v>2917</v>
      </c>
      <c r="K43" s="2">
        <v>1728</v>
      </c>
      <c r="L43" s="2">
        <v>1503</v>
      </c>
      <c r="M43" s="2">
        <v>3869</v>
      </c>
      <c r="N43" s="2">
        <v>4741</v>
      </c>
      <c r="O43" s="2">
        <v>2541</v>
      </c>
      <c r="P43" s="2">
        <v>680</v>
      </c>
      <c r="Q43" s="2">
        <v>747</v>
      </c>
      <c r="R43" s="2">
        <v>1602</v>
      </c>
      <c r="S43" s="2">
        <v>3903</v>
      </c>
      <c r="T43" s="2">
        <v>69262</v>
      </c>
      <c r="U43" s="2">
        <v>1520</v>
      </c>
      <c r="V43" s="2">
        <v>1442</v>
      </c>
      <c r="W43" s="2">
        <v>657</v>
      </c>
      <c r="X43" s="2">
        <v>810</v>
      </c>
      <c r="Y43" s="2">
        <v>940</v>
      </c>
      <c r="Z43" s="2">
        <v>4193</v>
      </c>
      <c r="AA43" s="2">
        <v>998</v>
      </c>
      <c r="AB43" s="2">
        <v>299</v>
      </c>
      <c r="AC43" s="2">
        <v>1953</v>
      </c>
      <c r="AD43" s="2">
        <v>3493</v>
      </c>
      <c r="AE43" s="2">
        <v>1732</v>
      </c>
      <c r="AF43" s="2">
        <v>1005</v>
      </c>
      <c r="AG43" s="2">
        <v>3070</v>
      </c>
      <c r="AH43" s="2">
        <v>1160</v>
      </c>
      <c r="AI43" s="2">
        <v>7605</v>
      </c>
      <c r="AJ43" s="2">
        <v>5914</v>
      </c>
      <c r="AK43" s="2">
        <v>536</v>
      </c>
      <c r="AL43" s="2">
        <v>103</v>
      </c>
      <c r="AM43" s="2">
        <v>607</v>
      </c>
      <c r="AN43" s="2">
        <v>789</v>
      </c>
      <c r="AO43" s="2">
        <v>359</v>
      </c>
      <c r="AP43" s="2">
        <v>915</v>
      </c>
      <c r="AQ43" s="2">
        <v>4969</v>
      </c>
      <c r="AR43" s="2">
        <v>925</v>
      </c>
      <c r="AS43" s="2">
        <v>431</v>
      </c>
      <c r="AT43" s="2">
        <v>6325</v>
      </c>
      <c r="AU43" s="2">
        <v>2074</v>
      </c>
      <c r="AV43" s="2">
        <v>1599</v>
      </c>
      <c r="AW43" s="2">
        <v>2546</v>
      </c>
      <c r="AX43" s="2">
        <v>1099</v>
      </c>
      <c r="AY43" s="2">
        <v>747</v>
      </c>
      <c r="AZ43" s="2">
        <v>2128</v>
      </c>
      <c r="BA43" s="2">
        <v>483</v>
      </c>
      <c r="BB43" s="2">
        <v>2572</v>
      </c>
      <c r="BC43" s="2">
        <v>3265</v>
      </c>
      <c r="BD43" s="2">
        <v>104390</v>
      </c>
      <c r="BE43" s="2">
        <v>26714</v>
      </c>
      <c r="BF43" s="2">
        <v>30912</v>
      </c>
      <c r="BG43" s="2">
        <v>21612</v>
      </c>
      <c r="BH43" s="2">
        <v>3847</v>
      </c>
      <c r="BI43" s="2">
        <v>4189</v>
      </c>
      <c r="BJ43" s="2">
        <v>4510</v>
      </c>
      <c r="BK43" s="2">
        <v>7336</v>
      </c>
      <c r="BL43" s="2">
        <v>2529</v>
      </c>
      <c r="BM43" s="2">
        <v>2741</v>
      </c>
      <c r="BN43" s="2">
        <v>45736</v>
      </c>
      <c r="BO43" s="2">
        <v>13762</v>
      </c>
      <c r="BP43" s="2">
        <v>1235</v>
      </c>
      <c r="BQ43" s="2">
        <v>11956</v>
      </c>
      <c r="BR43" s="2">
        <v>1262</v>
      </c>
      <c r="BS43" s="2">
        <v>6675</v>
      </c>
      <c r="BT43" s="2">
        <v>572</v>
      </c>
      <c r="BU43" s="2">
        <v>10273</v>
      </c>
      <c r="BV43" s="2">
        <v>103998</v>
      </c>
      <c r="BW43" s="2">
        <v>3142</v>
      </c>
      <c r="BX43" s="2">
        <v>1573</v>
      </c>
      <c r="BY43" s="2">
        <v>1216</v>
      </c>
      <c r="BZ43" s="2">
        <v>3194</v>
      </c>
      <c r="CA43" s="2">
        <v>2365</v>
      </c>
      <c r="CB43" s="2">
        <v>1964</v>
      </c>
      <c r="CC43" s="2">
        <v>1102</v>
      </c>
      <c r="CD43" s="2">
        <v>6403</v>
      </c>
      <c r="CE43" s="2">
        <v>1328</v>
      </c>
      <c r="CF43" s="2">
        <v>3069</v>
      </c>
      <c r="CG43" s="2">
        <v>856</v>
      </c>
      <c r="CH43" s="2">
        <v>1427</v>
      </c>
      <c r="CI43" s="2">
        <v>2374</v>
      </c>
      <c r="CJ43" s="2">
        <v>1095</v>
      </c>
      <c r="CK43" s="2">
        <v>4129</v>
      </c>
      <c r="CL43" s="2">
        <v>860</v>
      </c>
      <c r="CM43" s="2">
        <v>724</v>
      </c>
      <c r="CN43" s="2">
        <v>3311</v>
      </c>
      <c r="CO43" s="2">
        <v>1352</v>
      </c>
      <c r="CP43" s="2">
        <v>1406</v>
      </c>
      <c r="CQ43" s="2">
        <v>3107</v>
      </c>
      <c r="CR43" s="2">
        <v>1959</v>
      </c>
      <c r="CS43" s="2">
        <v>7447</v>
      </c>
      <c r="CT43" s="2">
        <v>2267</v>
      </c>
      <c r="CU43" s="2">
        <v>1749</v>
      </c>
      <c r="CV43" s="2">
        <v>1721</v>
      </c>
      <c r="CW43" s="2">
        <v>1291</v>
      </c>
      <c r="CX43" s="2">
        <v>2087</v>
      </c>
      <c r="CY43" s="2">
        <v>6526</v>
      </c>
      <c r="CZ43" s="2">
        <v>521</v>
      </c>
      <c r="DA43" s="2">
        <v>462</v>
      </c>
      <c r="DB43" s="2">
        <v>2795</v>
      </c>
      <c r="DC43" s="2">
        <v>1434</v>
      </c>
      <c r="DD43" s="2">
        <v>721</v>
      </c>
      <c r="DE43" s="2">
        <v>3186</v>
      </c>
      <c r="DF43" s="2">
        <v>4564</v>
      </c>
      <c r="DG43" s="2">
        <v>2379</v>
      </c>
      <c r="DH43" s="2">
        <v>4482</v>
      </c>
      <c r="DI43" s="2">
        <v>679</v>
      </c>
      <c r="DJ43" s="2">
        <v>1436</v>
      </c>
      <c r="DK43" s="2">
        <v>1256</v>
      </c>
      <c r="DL43" s="2">
        <v>960</v>
      </c>
      <c r="DM43" s="2">
        <v>519</v>
      </c>
      <c r="DN43" s="2">
        <v>4470</v>
      </c>
      <c r="DO43" s="2">
        <v>744</v>
      </c>
      <c r="DP43" s="2">
        <v>377</v>
      </c>
      <c r="DQ43" s="2">
        <v>1970</v>
      </c>
      <c r="DR43" s="2">
        <v>36941</v>
      </c>
      <c r="DS43" s="2">
        <v>4477</v>
      </c>
      <c r="DT43" s="2">
        <v>3238</v>
      </c>
      <c r="DU43" s="2">
        <v>498</v>
      </c>
      <c r="DV43" s="2">
        <v>1756</v>
      </c>
      <c r="DW43" s="2">
        <v>1954</v>
      </c>
      <c r="DX43" s="2">
        <v>3068</v>
      </c>
      <c r="DY43" s="2">
        <v>1163</v>
      </c>
      <c r="DZ43" s="2">
        <v>682</v>
      </c>
      <c r="EA43" s="2">
        <v>1351</v>
      </c>
      <c r="EB43" s="2">
        <v>658</v>
      </c>
      <c r="EC43" s="2">
        <v>3112</v>
      </c>
      <c r="ED43" s="2">
        <v>4609</v>
      </c>
      <c r="EE43" s="2">
        <v>2030</v>
      </c>
      <c r="EF43" s="2">
        <v>4392</v>
      </c>
      <c r="EG43" s="2">
        <v>3952</v>
      </c>
      <c r="EH43" s="2">
        <v>46500</v>
      </c>
      <c r="EI43" s="2">
        <v>4499</v>
      </c>
      <c r="EJ43" s="2">
        <v>622</v>
      </c>
      <c r="EK43" s="2">
        <v>395</v>
      </c>
      <c r="EL43" s="2">
        <v>1734</v>
      </c>
      <c r="EM43" s="2">
        <v>2325</v>
      </c>
      <c r="EN43" s="2">
        <v>1056</v>
      </c>
      <c r="EO43" s="2">
        <v>865</v>
      </c>
      <c r="EP43" s="2">
        <v>752</v>
      </c>
      <c r="EQ43" s="2">
        <v>714</v>
      </c>
      <c r="ER43" s="2">
        <v>1391</v>
      </c>
      <c r="ES43" s="2">
        <v>2108</v>
      </c>
      <c r="ET43" s="2">
        <v>1194</v>
      </c>
      <c r="EU43" s="2">
        <v>1261</v>
      </c>
      <c r="EV43" s="2">
        <v>3599</v>
      </c>
      <c r="EW43" s="2">
        <v>3584</v>
      </c>
      <c r="EX43" s="2">
        <v>1832</v>
      </c>
      <c r="EY43" s="2">
        <v>5051</v>
      </c>
      <c r="EZ43" s="2">
        <v>13519</v>
      </c>
      <c r="FA43" s="2">
        <v>89502</v>
      </c>
      <c r="FB43" s="2">
        <v>543</v>
      </c>
      <c r="FC43" s="2">
        <v>1158</v>
      </c>
      <c r="FD43" s="2">
        <v>8497</v>
      </c>
      <c r="FE43" s="2">
        <v>612</v>
      </c>
      <c r="FF43" s="2">
        <v>8236</v>
      </c>
      <c r="FG43" s="2">
        <v>1876</v>
      </c>
      <c r="FH43" s="2">
        <v>1629</v>
      </c>
      <c r="FI43" s="2">
        <v>7536</v>
      </c>
      <c r="FJ43" s="2">
        <v>3945</v>
      </c>
      <c r="FK43" s="2">
        <v>3639</v>
      </c>
      <c r="FL43" s="2">
        <v>5465</v>
      </c>
      <c r="FM43" s="2">
        <v>2243</v>
      </c>
      <c r="FN43" s="2">
        <v>6724</v>
      </c>
      <c r="FO43" s="2">
        <v>2076</v>
      </c>
      <c r="FP43" s="2">
        <v>10824</v>
      </c>
      <c r="FQ43" s="2">
        <v>24498</v>
      </c>
      <c r="FR43" s="2">
        <v>124613</v>
      </c>
      <c r="FS43" s="2">
        <v>19354</v>
      </c>
      <c r="FT43" s="2">
        <v>12529</v>
      </c>
      <c r="FU43" s="2">
        <v>4599</v>
      </c>
      <c r="FV43" s="2">
        <v>5889</v>
      </c>
      <c r="FW43" s="2">
        <v>15397</v>
      </c>
      <c r="FX43" s="2">
        <v>1851</v>
      </c>
      <c r="FY43" s="2">
        <v>3645</v>
      </c>
      <c r="FZ43" s="2">
        <v>1433</v>
      </c>
      <c r="GA43" s="2">
        <v>1622</v>
      </c>
      <c r="GB43" s="2">
        <v>10417</v>
      </c>
      <c r="GC43" s="2">
        <v>734</v>
      </c>
      <c r="GD43" s="2">
        <v>2271</v>
      </c>
      <c r="GE43" s="2">
        <v>2023</v>
      </c>
      <c r="GF43" s="2">
        <v>1535</v>
      </c>
      <c r="GG43" s="2">
        <v>7254</v>
      </c>
      <c r="GH43" s="2">
        <v>1398</v>
      </c>
      <c r="GI43" s="2">
        <v>32662</v>
      </c>
      <c r="GJ43" s="2">
        <v>56397</v>
      </c>
      <c r="GK43" s="2">
        <v>3646</v>
      </c>
      <c r="GL43" s="2">
        <v>1003</v>
      </c>
      <c r="GM43" s="2">
        <v>1765</v>
      </c>
      <c r="GN43" s="2">
        <v>5593</v>
      </c>
      <c r="GO43" s="2">
        <v>7630</v>
      </c>
      <c r="GP43" s="2">
        <v>4326</v>
      </c>
      <c r="GQ43" s="2">
        <v>385</v>
      </c>
      <c r="GR43" s="2">
        <v>7182</v>
      </c>
      <c r="GS43" s="2">
        <v>6936</v>
      </c>
      <c r="GT43" s="2">
        <v>3117</v>
      </c>
      <c r="GU43" s="2">
        <v>2006</v>
      </c>
      <c r="GV43" s="2">
        <v>4089</v>
      </c>
      <c r="GW43" s="2">
        <v>951</v>
      </c>
      <c r="GX43" s="2">
        <v>7766</v>
      </c>
      <c r="GY43" s="2">
        <v>45377</v>
      </c>
      <c r="GZ43" s="2">
        <v>5279</v>
      </c>
      <c r="HA43" s="2">
        <v>7567</v>
      </c>
      <c r="HB43" s="2">
        <v>10401</v>
      </c>
      <c r="HC43" s="2">
        <v>1873</v>
      </c>
      <c r="HD43" s="2">
        <v>5075</v>
      </c>
      <c r="HE43" s="2">
        <v>9053</v>
      </c>
      <c r="HF43" s="2">
        <v>4454</v>
      </c>
      <c r="HG43" s="2">
        <v>1676</v>
      </c>
      <c r="HH43" s="2">
        <v>147290</v>
      </c>
      <c r="HI43" s="2">
        <v>6348</v>
      </c>
      <c r="HJ43" s="2">
        <v>5410</v>
      </c>
      <c r="HK43" s="2">
        <v>1805</v>
      </c>
      <c r="HL43" s="2">
        <v>11458</v>
      </c>
      <c r="HM43" s="2">
        <v>18677</v>
      </c>
      <c r="HN43" s="2">
        <v>3376</v>
      </c>
      <c r="HO43" s="2">
        <v>7078</v>
      </c>
      <c r="HP43" s="2">
        <v>5936</v>
      </c>
      <c r="HQ43" s="2">
        <v>6199</v>
      </c>
      <c r="HR43" s="2">
        <v>50939</v>
      </c>
      <c r="HS43" s="2">
        <v>6721</v>
      </c>
      <c r="HT43" s="2">
        <v>9886</v>
      </c>
      <c r="HU43" s="2">
        <v>13457</v>
      </c>
    </row>
    <row r="44" spans="1:229" ht="18" customHeight="1">
      <c r="A44" s="2" t="s">
        <v>558</v>
      </c>
      <c r="B44" s="2" t="s">
        <v>559</v>
      </c>
      <c r="C44" s="2" t="s">
        <v>662</v>
      </c>
      <c r="D44" s="9">
        <v>2.83</v>
      </c>
      <c r="E44" s="2">
        <v>908737</v>
      </c>
      <c r="F44" s="2">
        <v>72647</v>
      </c>
      <c r="G44" s="2">
        <v>21634</v>
      </c>
      <c r="H44" s="2">
        <v>8940</v>
      </c>
      <c r="I44" s="2">
        <v>19701</v>
      </c>
      <c r="J44" s="2">
        <v>2526</v>
      </c>
      <c r="K44" s="2">
        <v>1882</v>
      </c>
      <c r="L44" s="2">
        <v>1201</v>
      </c>
      <c r="M44" s="2">
        <v>3398</v>
      </c>
      <c r="N44" s="2">
        <v>5082</v>
      </c>
      <c r="O44" s="2">
        <v>2813</v>
      </c>
      <c r="P44" s="2">
        <v>488</v>
      </c>
      <c r="Q44" s="2">
        <v>590</v>
      </c>
      <c r="R44" s="2">
        <v>1419</v>
      </c>
      <c r="S44" s="2">
        <v>2973</v>
      </c>
      <c r="T44" s="2">
        <v>69247</v>
      </c>
      <c r="U44" s="2">
        <v>1853</v>
      </c>
      <c r="V44" s="2">
        <v>1729</v>
      </c>
      <c r="W44" s="2">
        <v>555</v>
      </c>
      <c r="X44" s="2">
        <v>725</v>
      </c>
      <c r="Y44" s="2">
        <v>1531</v>
      </c>
      <c r="Z44" s="2">
        <v>5707</v>
      </c>
      <c r="AA44" s="2">
        <v>975</v>
      </c>
      <c r="AB44" s="2">
        <v>320</v>
      </c>
      <c r="AC44" s="2">
        <v>2190</v>
      </c>
      <c r="AD44" s="2">
        <v>3800</v>
      </c>
      <c r="AE44" s="2">
        <v>1788</v>
      </c>
      <c r="AF44" s="2">
        <v>746</v>
      </c>
      <c r="AG44" s="2">
        <v>3784</v>
      </c>
      <c r="AH44" s="2">
        <v>1250</v>
      </c>
      <c r="AI44" s="2">
        <v>5904</v>
      </c>
      <c r="AJ44" s="2">
        <v>4357</v>
      </c>
      <c r="AK44" s="2">
        <v>658</v>
      </c>
      <c r="AL44" s="2">
        <v>195</v>
      </c>
      <c r="AM44" s="2">
        <v>689</v>
      </c>
      <c r="AN44" s="2">
        <v>888</v>
      </c>
      <c r="AO44" s="2">
        <v>256</v>
      </c>
      <c r="AP44" s="2">
        <v>1477</v>
      </c>
      <c r="AQ44" s="2">
        <v>2086</v>
      </c>
      <c r="AR44" s="2">
        <v>685</v>
      </c>
      <c r="AS44" s="2">
        <v>403</v>
      </c>
      <c r="AT44" s="2">
        <v>6120</v>
      </c>
      <c r="AU44" s="2">
        <v>3220</v>
      </c>
      <c r="AV44" s="2">
        <v>2405</v>
      </c>
      <c r="AW44" s="2">
        <v>3076</v>
      </c>
      <c r="AX44" s="2">
        <v>1633</v>
      </c>
      <c r="AY44" s="2">
        <v>888</v>
      </c>
      <c r="AZ44" s="2">
        <v>2090</v>
      </c>
      <c r="BA44" s="2">
        <v>376</v>
      </c>
      <c r="BB44" s="2">
        <v>2512</v>
      </c>
      <c r="BC44" s="2">
        <v>2374</v>
      </c>
      <c r="BD44" s="2">
        <v>103007</v>
      </c>
      <c r="BE44" s="2">
        <v>29326</v>
      </c>
      <c r="BF44" s="2">
        <v>30231</v>
      </c>
      <c r="BG44" s="2">
        <v>18574</v>
      </c>
      <c r="BH44" s="2">
        <v>4094</v>
      </c>
      <c r="BI44" s="2">
        <v>3388</v>
      </c>
      <c r="BJ44" s="2">
        <v>4628</v>
      </c>
      <c r="BK44" s="2">
        <v>7185</v>
      </c>
      <c r="BL44" s="2">
        <v>2691</v>
      </c>
      <c r="BM44" s="2">
        <v>2890</v>
      </c>
      <c r="BN44" s="2">
        <v>44100</v>
      </c>
      <c r="BO44" s="2">
        <v>13404</v>
      </c>
      <c r="BP44" s="2">
        <v>562</v>
      </c>
      <c r="BQ44" s="2">
        <v>13123</v>
      </c>
      <c r="BR44" s="2">
        <v>1046</v>
      </c>
      <c r="BS44" s="2">
        <v>5319</v>
      </c>
      <c r="BT44" s="2">
        <v>419</v>
      </c>
      <c r="BU44" s="2">
        <v>10226</v>
      </c>
      <c r="BV44" s="2">
        <v>102258</v>
      </c>
      <c r="BW44" s="2">
        <v>3006</v>
      </c>
      <c r="BX44" s="2">
        <v>1622</v>
      </c>
      <c r="BY44" s="2">
        <v>1298</v>
      </c>
      <c r="BZ44" s="2">
        <v>2997</v>
      </c>
      <c r="CA44" s="2">
        <v>2169</v>
      </c>
      <c r="CB44" s="2">
        <v>1757</v>
      </c>
      <c r="CC44" s="2">
        <v>1251</v>
      </c>
      <c r="CD44" s="2">
        <v>5101</v>
      </c>
      <c r="CE44" s="2">
        <v>1236</v>
      </c>
      <c r="CF44" s="2">
        <v>3007</v>
      </c>
      <c r="CG44" s="2">
        <v>820</v>
      </c>
      <c r="CH44" s="2">
        <v>1217</v>
      </c>
      <c r="CI44" s="2">
        <v>2171</v>
      </c>
      <c r="CJ44" s="2">
        <v>1365</v>
      </c>
      <c r="CK44" s="2">
        <v>3910</v>
      </c>
      <c r="CL44" s="2">
        <v>1142</v>
      </c>
      <c r="CM44" s="2">
        <v>728</v>
      </c>
      <c r="CN44" s="2">
        <v>2957</v>
      </c>
      <c r="CO44" s="2">
        <v>1136</v>
      </c>
      <c r="CP44" s="2">
        <v>1226</v>
      </c>
      <c r="CQ44" s="2">
        <v>3245</v>
      </c>
      <c r="CR44" s="2">
        <v>2012</v>
      </c>
      <c r="CS44" s="2">
        <v>7842</v>
      </c>
      <c r="CT44" s="2">
        <v>2056</v>
      </c>
      <c r="CU44" s="2">
        <v>1908</v>
      </c>
      <c r="CV44" s="2">
        <v>1736</v>
      </c>
      <c r="CW44" s="2">
        <v>1408</v>
      </c>
      <c r="CX44" s="2">
        <v>1942</v>
      </c>
      <c r="CY44" s="2">
        <v>3269</v>
      </c>
      <c r="CZ44" s="2">
        <v>515</v>
      </c>
      <c r="DA44" s="2">
        <v>566</v>
      </c>
      <c r="DB44" s="2">
        <v>5261</v>
      </c>
      <c r="DC44" s="2">
        <v>1154</v>
      </c>
      <c r="DD44" s="2">
        <v>670</v>
      </c>
      <c r="DE44" s="2">
        <v>2800</v>
      </c>
      <c r="DF44" s="2">
        <v>5125</v>
      </c>
      <c r="DG44" s="2">
        <v>3365</v>
      </c>
      <c r="DH44" s="2">
        <v>4084</v>
      </c>
      <c r="DI44" s="2">
        <v>772</v>
      </c>
      <c r="DJ44" s="2">
        <v>1746</v>
      </c>
      <c r="DK44" s="2">
        <v>1173</v>
      </c>
      <c r="DL44" s="2">
        <v>1223</v>
      </c>
      <c r="DM44" s="2">
        <v>629</v>
      </c>
      <c r="DN44" s="2">
        <v>4014</v>
      </c>
      <c r="DO44" s="2">
        <v>984</v>
      </c>
      <c r="DP44" s="2">
        <v>404</v>
      </c>
      <c r="DQ44" s="2">
        <v>2239</v>
      </c>
      <c r="DR44" s="2">
        <v>33961</v>
      </c>
      <c r="DS44" s="2">
        <v>4591</v>
      </c>
      <c r="DT44" s="2">
        <v>3264</v>
      </c>
      <c r="DU44" s="2">
        <v>265</v>
      </c>
      <c r="DV44" s="2">
        <v>1676</v>
      </c>
      <c r="DW44" s="2">
        <v>2156</v>
      </c>
      <c r="DX44" s="2">
        <v>2197</v>
      </c>
      <c r="DY44" s="2">
        <v>903</v>
      </c>
      <c r="DZ44" s="2">
        <v>580</v>
      </c>
      <c r="EA44" s="2">
        <v>1203</v>
      </c>
      <c r="EB44" s="2">
        <v>666</v>
      </c>
      <c r="EC44" s="2">
        <v>2940</v>
      </c>
      <c r="ED44" s="2">
        <v>5219</v>
      </c>
      <c r="EE44" s="2">
        <v>1668</v>
      </c>
      <c r="EF44" s="2">
        <v>2735</v>
      </c>
      <c r="EG44" s="2">
        <v>3899</v>
      </c>
      <c r="EH44" s="2">
        <v>44976</v>
      </c>
      <c r="EI44" s="2">
        <v>3938</v>
      </c>
      <c r="EJ44" s="2">
        <v>505</v>
      </c>
      <c r="EK44" s="2">
        <v>415</v>
      </c>
      <c r="EL44" s="2">
        <v>1888</v>
      </c>
      <c r="EM44" s="2">
        <v>2203</v>
      </c>
      <c r="EN44" s="2">
        <v>1195</v>
      </c>
      <c r="EO44" s="2">
        <v>818</v>
      </c>
      <c r="EP44" s="2">
        <v>654</v>
      </c>
      <c r="EQ44" s="2">
        <v>608</v>
      </c>
      <c r="ER44" s="2">
        <v>1424</v>
      </c>
      <c r="ES44" s="2">
        <v>2325</v>
      </c>
      <c r="ET44" s="2">
        <v>1050</v>
      </c>
      <c r="EU44" s="2">
        <v>1480</v>
      </c>
      <c r="EV44" s="2">
        <v>3652</v>
      </c>
      <c r="EW44" s="2">
        <v>2869</v>
      </c>
      <c r="EX44" s="2">
        <v>1670</v>
      </c>
      <c r="EY44" s="2">
        <v>5555</v>
      </c>
      <c r="EZ44" s="2">
        <v>12725</v>
      </c>
      <c r="FA44" s="2">
        <v>83994</v>
      </c>
      <c r="FB44" s="2">
        <v>1272</v>
      </c>
      <c r="FC44" s="2">
        <v>1202</v>
      </c>
      <c r="FD44" s="2">
        <v>8617</v>
      </c>
      <c r="FE44" s="2">
        <v>946</v>
      </c>
      <c r="FF44" s="2">
        <v>6970</v>
      </c>
      <c r="FG44" s="2">
        <v>2011</v>
      </c>
      <c r="FH44" s="2">
        <v>1716</v>
      </c>
      <c r="FI44" s="2">
        <v>8201</v>
      </c>
      <c r="FJ44" s="2">
        <v>4009</v>
      </c>
      <c r="FK44" s="2">
        <v>4666</v>
      </c>
      <c r="FL44" s="2">
        <v>6271</v>
      </c>
      <c r="FM44" s="2">
        <v>2418</v>
      </c>
      <c r="FN44" s="2">
        <v>6171</v>
      </c>
      <c r="FO44" s="2">
        <v>2258</v>
      </c>
      <c r="FP44" s="2">
        <v>10073</v>
      </c>
      <c r="FQ44" s="2">
        <v>17192</v>
      </c>
      <c r="FR44" s="2">
        <v>133450</v>
      </c>
      <c r="FS44" s="2">
        <v>16688</v>
      </c>
      <c r="FT44" s="2">
        <v>12921</v>
      </c>
      <c r="FU44" s="2">
        <v>4167</v>
      </c>
      <c r="FV44" s="2">
        <v>7033</v>
      </c>
      <c r="FW44" s="2">
        <v>15372</v>
      </c>
      <c r="FX44" s="2">
        <v>2381</v>
      </c>
      <c r="FY44" s="2">
        <v>4716</v>
      </c>
      <c r="FZ44" s="2">
        <v>1673</v>
      </c>
      <c r="GA44" s="2">
        <v>1734</v>
      </c>
      <c r="GB44" s="2">
        <v>12111</v>
      </c>
      <c r="GC44" s="2">
        <v>1098</v>
      </c>
      <c r="GD44" s="2">
        <v>1912</v>
      </c>
      <c r="GE44" s="2">
        <v>1944</v>
      </c>
      <c r="GF44" s="2">
        <v>1395</v>
      </c>
      <c r="GG44" s="2">
        <v>12565</v>
      </c>
      <c r="GH44" s="2">
        <v>4874</v>
      </c>
      <c r="GI44" s="2">
        <v>30866</v>
      </c>
      <c r="GJ44" s="2">
        <v>57710</v>
      </c>
      <c r="GK44" s="2">
        <v>5009</v>
      </c>
      <c r="GL44" s="2">
        <v>528</v>
      </c>
      <c r="GM44" s="2">
        <v>1653</v>
      </c>
      <c r="GN44" s="2">
        <v>6498</v>
      </c>
      <c r="GO44" s="2">
        <v>5900</v>
      </c>
      <c r="GP44" s="2">
        <v>4122</v>
      </c>
      <c r="GQ44" s="2">
        <v>303</v>
      </c>
      <c r="GR44" s="2">
        <v>6552</v>
      </c>
      <c r="GS44" s="2">
        <v>7739</v>
      </c>
      <c r="GT44" s="2">
        <v>4579</v>
      </c>
      <c r="GU44" s="2">
        <v>2304</v>
      </c>
      <c r="GV44" s="2">
        <v>3205</v>
      </c>
      <c r="GW44" s="2">
        <v>1272</v>
      </c>
      <c r="GX44" s="2">
        <v>8044</v>
      </c>
      <c r="GY44" s="2">
        <v>42974</v>
      </c>
      <c r="GZ44" s="2">
        <v>6290</v>
      </c>
      <c r="HA44" s="2">
        <v>6428</v>
      </c>
      <c r="HB44" s="2">
        <v>10818</v>
      </c>
      <c r="HC44" s="2">
        <v>1416</v>
      </c>
      <c r="HD44" s="2">
        <v>3165</v>
      </c>
      <c r="HE44" s="2">
        <v>10798</v>
      </c>
      <c r="HF44" s="2">
        <v>2947</v>
      </c>
      <c r="HG44" s="2">
        <v>1112</v>
      </c>
      <c r="HH44" s="2">
        <v>120412</v>
      </c>
      <c r="HI44" s="2">
        <v>6454</v>
      </c>
      <c r="HJ44" s="2">
        <v>5718</v>
      </c>
      <c r="HK44" s="2">
        <v>2061</v>
      </c>
      <c r="HL44" s="2">
        <v>11691</v>
      </c>
      <c r="HM44" s="2">
        <v>29260</v>
      </c>
      <c r="HN44" s="2">
        <v>2939</v>
      </c>
      <c r="HO44" s="2">
        <v>11151</v>
      </c>
      <c r="HP44" s="2">
        <v>8146</v>
      </c>
      <c r="HQ44" s="2">
        <v>4786</v>
      </c>
      <c r="HR44" s="2">
        <v>17051</v>
      </c>
      <c r="HS44" s="2">
        <v>4409</v>
      </c>
      <c r="HT44" s="2">
        <v>8248</v>
      </c>
      <c r="HU44" s="2">
        <v>8500</v>
      </c>
    </row>
    <row r="45" spans="1:229" ht="18" customHeight="1">
      <c r="A45" s="2" t="s">
        <v>561</v>
      </c>
      <c r="B45" s="2" t="s">
        <v>562</v>
      </c>
      <c r="C45" s="2" t="s">
        <v>663</v>
      </c>
      <c r="D45" s="9">
        <v>2.82</v>
      </c>
      <c r="E45" s="2">
        <v>888555</v>
      </c>
      <c r="F45" s="2">
        <v>82559</v>
      </c>
      <c r="G45" s="2">
        <v>26536</v>
      </c>
      <c r="H45" s="2">
        <v>9325</v>
      </c>
      <c r="I45" s="2">
        <v>23436</v>
      </c>
      <c r="J45" s="2">
        <v>2731</v>
      </c>
      <c r="K45" s="2">
        <v>2047</v>
      </c>
      <c r="L45" s="2">
        <v>1179</v>
      </c>
      <c r="M45" s="2">
        <v>4234</v>
      </c>
      <c r="N45" s="2">
        <v>5476</v>
      </c>
      <c r="O45" s="2">
        <v>2091</v>
      </c>
      <c r="P45" s="2">
        <v>491</v>
      </c>
      <c r="Q45" s="2">
        <v>645</v>
      </c>
      <c r="R45" s="2">
        <v>1521</v>
      </c>
      <c r="S45" s="2">
        <v>2846</v>
      </c>
      <c r="T45" s="2">
        <v>75074</v>
      </c>
      <c r="U45" s="2">
        <v>1301</v>
      </c>
      <c r="V45" s="2">
        <v>2475</v>
      </c>
      <c r="W45" s="2">
        <v>657</v>
      </c>
      <c r="X45" s="2">
        <v>804</v>
      </c>
      <c r="Y45" s="2">
        <v>444</v>
      </c>
      <c r="Z45" s="2">
        <v>5082</v>
      </c>
      <c r="AA45" s="2">
        <v>866</v>
      </c>
      <c r="AB45" s="2">
        <v>281</v>
      </c>
      <c r="AC45" s="2">
        <v>1748</v>
      </c>
      <c r="AD45" s="2">
        <v>4189</v>
      </c>
      <c r="AE45" s="2">
        <v>1744</v>
      </c>
      <c r="AF45" s="2">
        <v>953</v>
      </c>
      <c r="AG45" s="2">
        <v>3249</v>
      </c>
      <c r="AH45" s="2">
        <v>1676</v>
      </c>
      <c r="AI45" s="2">
        <v>8381</v>
      </c>
      <c r="AJ45" s="2">
        <v>5508</v>
      </c>
      <c r="AK45" s="2">
        <v>718</v>
      </c>
      <c r="AL45" s="2">
        <v>153</v>
      </c>
      <c r="AM45" s="2">
        <v>666</v>
      </c>
      <c r="AN45" s="2">
        <v>910</v>
      </c>
      <c r="AO45" s="2">
        <v>230</v>
      </c>
      <c r="AP45" s="2">
        <v>1059</v>
      </c>
      <c r="AQ45" s="2">
        <v>1550</v>
      </c>
      <c r="AR45" s="2">
        <v>598</v>
      </c>
      <c r="AS45" s="2">
        <v>684</v>
      </c>
      <c r="AT45" s="2">
        <v>6865</v>
      </c>
      <c r="AU45" s="2">
        <v>3820</v>
      </c>
      <c r="AV45" s="2">
        <v>2055</v>
      </c>
      <c r="AW45" s="2">
        <v>6253</v>
      </c>
      <c r="AX45" s="2">
        <v>2036</v>
      </c>
      <c r="AY45" s="2">
        <v>777</v>
      </c>
      <c r="AZ45" s="2">
        <v>1760</v>
      </c>
      <c r="BA45" s="2">
        <v>412</v>
      </c>
      <c r="BB45" s="2">
        <v>2352</v>
      </c>
      <c r="BC45" s="2">
        <v>2819</v>
      </c>
      <c r="BD45" s="2">
        <v>93642</v>
      </c>
      <c r="BE45" s="2">
        <v>22132</v>
      </c>
      <c r="BF45" s="2">
        <v>29320</v>
      </c>
      <c r="BG45" s="2">
        <v>17138</v>
      </c>
      <c r="BH45" s="2">
        <v>4317</v>
      </c>
      <c r="BI45" s="2">
        <v>2958</v>
      </c>
      <c r="BJ45" s="2">
        <v>4403</v>
      </c>
      <c r="BK45" s="2">
        <v>7784</v>
      </c>
      <c r="BL45" s="2">
        <v>2816</v>
      </c>
      <c r="BM45" s="2">
        <v>2775</v>
      </c>
      <c r="BN45" s="2">
        <v>42824</v>
      </c>
      <c r="BO45" s="2">
        <v>13474</v>
      </c>
      <c r="BP45" s="2">
        <v>548</v>
      </c>
      <c r="BQ45" s="2">
        <v>11170</v>
      </c>
      <c r="BR45" s="2">
        <v>1060</v>
      </c>
      <c r="BS45" s="2">
        <v>5397</v>
      </c>
      <c r="BT45" s="2">
        <v>485</v>
      </c>
      <c r="BU45" s="2">
        <v>10688</v>
      </c>
      <c r="BV45" s="2">
        <v>100414</v>
      </c>
      <c r="BW45" s="2">
        <v>3520</v>
      </c>
      <c r="BX45" s="2">
        <v>1374</v>
      </c>
      <c r="BY45" s="2">
        <v>1291</v>
      </c>
      <c r="BZ45" s="2">
        <v>2559</v>
      </c>
      <c r="CA45" s="2">
        <v>2177</v>
      </c>
      <c r="CB45" s="2">
        <v>1927</v>
      </c>
      <c r="CC45" s="2">
        <v>1104</v>
      </c>
      <c r="CD45" s="2">
        <v>4690</v>
      </c>
      <c r="CE45" s="2">
        <v>1304</v>
      </c>
      <c r="CF45" s="2">
        <v>3005</v>
      </c>
      <c r="CG45" s="2">
        <v>753</v>
      </c>
      <c r="CH45" s="2">
        <v>1408</v>
      </c>
      <c r="CI45" s="2">
        <v>2050</v>
      </c>
      <c r="CJ45" s="2">
        <v>1085</v>
      </c>
      <c r="CK45" s="2">
        <v>3922</v>
      </c>
      <c r="CL45" s="2">
        <v>740</v>
      </c>
      <c r="CM45" s="2">
        <v>745</v>
      </c>
      <c r="CN45" s="2">
        <v>3039</v>
      </c>
      <c r="CO45" s="2">
        <v>1337</v>
      </c>
      <c r="CP45" s="2">
        <v>1368</v>
      </c>
      <c r="CQ45" s="2">
        <v>3335</v>
      </c>
      <c r="CR45" s="2">
        <v>1629</v>
      </c>
      <c r="CS45" s="2">
        <v>7603</v>
      </c>
      <c r="CT45" s="2">
        <v>1917</v>
      </c>
      <c r="CU45" s="2">
        <v>1839</v>
      </c>
      <c r="CV45" s="2">
        <v>1738</v>
      </c>
      <c r="CW45" s="2">
        <v>1149</v>
      </c>
      <c r="CX45" s="2">
        <v>1649</v>
      </c>
      <c r="CY45" s="2">
        <v>5648</v>
      </c>
      <c r="CZ45" s="2">
        <v>413</v>
      </c>
      <c r="DA45" s="2">
        <v>427</v>
      </c>
      <c r="DB45" s="2">
        <v>3335</v>
      </c>
      <c r="DC45" s="2">
        <v>1413</v>
      </c>
      <c r="DD45" s="2">
        <v>1057</v>
      </c>
      <c r="DE45" s="2">
        <v>2803</v>
      </c>
      <c r="DF45" s="2">
        <v>4697</v>
      </c>
      <c r="DG45" s="2">
        <v>2743</v>
      </c>
      <c r="DH45" s="2">
        <v>4082</v>
      </c>
      <c r="DI45" s="2">
        <v>786</v>
      </c>
      <c r="DJ45" s="2">
        <v>1574</v>
      </c>
      <c r="DK45" s="2">
        <v>1641</v>
      </c>
      <c r="DL45" s="2">
        <v>1242</v>
      </c>
      <c r="DM45" s="2">
        <v>559</v>
      </c>
      <c r="DN45" s="2">
        <v>4267</v>
      </c>
      <c r="DO45" s="2">
        <v>999</v>
      </c>
      <c r="DP45" s="2">
        <v>411</v>
      </c>
      <c r="DQ45" s="2">
        <v>2058</v>
      </c>
      <c r="DR45" s="2">
        <v>37883</v>
      </c>
      <c r="DS45" s="2">
        <v>4652</v>
      </c>
      <c r="DT45" s="2">
        <v>3719</v>
      </c>
      <c r="DU45" s="2">
        <v>264</v>
      </c>
      <c r="DV45" s="2">
        <v>1445</v>
      </c>
      <c r="DW45" s="2">
        <v>1444</v>
      </c>
      <c r="DX45" s="2">
        <v>2680</v>
      </c>
      <c r="DY45" s="2">
        <v>1240</v>
      </c>
      <c r="DZ45" s="2">
        <v>759</v>
      </c>
      <c r="EA45" s="2">
        <v>1378</v>
      </c>
      <c r="EB45" s="2">
        <v>708</v>
      </c>
      <c r="EC45" s="2">
        <v>3103</v>
      </c>
      <c r="ED45" s="2">
        <v>5806</v>
      </c>
      <c r="EE45" s="2">
        <v>2194</v>
      </c>
      <c r="EF45" s="2">
        <v>5200</v>
      </c>
      <c r="EG45" s="2">
        <v>3292</v>
      </c>
      <c r="EH45" s="2">
        <v>45601</v>
      </c>
      <c r="EI45" s="2">
        <v>4484</v>
      </c>
      <c r="EJ45" s="2">
        <v>714</v>
      </c>
      <c r="EK45" s="2">
        <v>406</v>
      </c>
      <c r="EL45" s="2">
        <v>1995</v>
      </c>
      <c r="EM45" s="2">
        <v>2630</v>
      </c>
      <c r="EN45" s="2">
        <v>1185</v>
      </c>
      <c r="EO45" s="2">
        <v>765</v>
      </c>
      <c r="EP45" s="2">
        <v>729</v>
      </c>
      <c r="EQ45" s="2">
        <v>632</v>
      </c>
      <c r="ER45" s="2">
        <v>1417</v>
      </c>
      <c r="ES45" s="2">
        <v>2168</v>
      </c>
      <c r="ET45" s="2">
        <v>1207</v>
      </c>
      <c r="EU45" s="2">
        <v>1333</v>
      </c>
      <c r="EV45" s="2">
        <v>3726</v>
      </c>
      <c r="EW45" s="2">
        <v>2744</v>
      </c>
      <c r="EX45" s="2">
        <v>1929</v>
      </c>
      <c r="EY45" s="2">
        <v>4685</v>
      </c>
      <c r="EZ45" s="2">
        <v>12852</v>
      </c>
      <c r="FA45" s="2">
        <v>83062</v>
      </c>
      <c r="FB45" s="2">
        <v>357</v>
      </c>
      <c r="FC45" s="2">
        <v>1095</v>
      </c>
      <c r="FD45" s="2">
        <v>7234</v>
      </c>
      <c r="FE45" s="2">
        <v>4103</v>
      </c>
      <c r="FF45" s="2">
        <v>6089</v>
      </c>
      <c r="FG45" s="2">
        <v>2118</v>
      </c>
      <c r="FH45" s="2">
        <v>1308</v>
      </c>
      <c r="FI45" s="2">
        <v>7444</v>
      </c>
      <c r="FJ45" s="2">
        <v>3915</v>
      </c>
      <c r="FK45" s="2">
        <v>3522</v>
      </c>
      <c r="FL45" s="2">
        <v>4880</v>
      </c>
      <c r="FM45" s="2">
        <v>2386</v>
      </c>
      <c r="FN45" s="2">
        <v>5678</v>
      </c>
      <c r="FO45" s="2">
        <v>1654</v>
      </c>
      <c r="FP45" s="2">
        <v>9888</v>
      </c>
      <c r="FQ45" s="2">
        <v>21391</v>
      </c>
      <c r="FR45" s="2">
        <v>133460</v>
      </c>
      <c r="FS45" s="2">
        <v>16650</v>
      </c>
      <c r="FT45" s="2">
        <v>12957</v>
      </c>
      <c r="FU45" s="2">
        <v>4419</v>
      </c>
      <c r="FV45" s="2">
        <v>4957</v>
      </c>
      <c r="FW45" s="2">
        <v>15514</v>
      </c>
      <c r="FX45" s="2">
        <v>2119</v>
      </c>
      <c r="FY45" s="2">
        <v>3716</v>
      </c>
      <c r="FZ45" s="2">
        <v>1862</v>
      </c>
      <c r="GA45" s="2">
        <v>1715</v>
      </c>
      <c r="GB45" s="2">
        <v>13101</v>
      </c>
      <c r="GC45" s="2">
        <v>493</v>
      </c>
      <c r="GD45" s="2">
        <v>2028</v>
      </c>
      <c r="GE45" s="2">
        <v>1999</v>
      </c>
      <c r="GF45" s="2">
        <v>1617</v>
      </c>
      <c r="GG45" s="2">
        <v>8504</v>
      </c>
      <c r="GH45" s="2">
        <v>5795</v>
      </c>
      <c r="GI45" s="2">
        <v>36013</v>
      </c>
      <c r="GJ45" s="2">
        <v>55005</v>
      </c>
      <c r="GK45" s="2">
        <v>5637</v>
      </c>
      <c r="GL45" s="2">
        <v>593</v>
      </c>
      <c r="GM45" s="2">
        <v>1449</v>
      </c>
      <c r="GN45" s="2">
        <v>6125</v>
      </c>
      <c r="GO45" s="2">
        <v>5832</v>
      </c>
      <c r="GP45" s="2">
        <v>3630</v>
      </c>
      <c r="GQ45" s="2">
        <v>348</v>
      </c>
      <c r="GR45" s="2">
        <v>7332</v>
      </c>
      <c r="GS45" s="2">
        <v>5384</v>
      </c>
      <c r="GT45" s="2">
        <v>4712</v>
      </c>
      <c r="GU45" s="2">
        <v>2255</v>
      </c>
      <c r="GV45" s="2">
        <v>3655</v>
      </c>
      <c r="GW45" s="2">
        <v>1015</v>
      </c>
      <c r="GX45" s="2">
        <v>7036</v>
      </c>
      <c r="GY45" s="2">
        <v>38032</v>
      </c>
      <c r="GZ45" s="2">
        <v>3989</v>
      </c>
      <c r="HA45" s="2">
        <v>7287</v>
      </c>
      <c r="HB45" s="2">
        <v>10246</v>
      </c>
      <c r="HC45" s="2">
        <v>1667</v>
      </c>
      <c r="HD45" s="2">
        <v>2435</v>
      </c>
      <c r="HE45" s="2">
        <v>8324</v>
      </c>
      <c r="HF45" s="2">
        <v>3119</v>
      </c>
      <c r="HG45" s="2">
        <v>964</v>
      </c>
      <c r="HH45" s="2">
        <v>100999</v>
      </c>
      <c r="HI45" s="2">
        <v>3356</v>
      </c>
      <c r="HJ45" s="2">
        <v>4417</v>
      </c>
      <c r="HK45" s="2">
        <v>1408</v>
      </c>
      <c r="HL45" s="2">
        <v>8019</v>
      </c>
      <c r="HM45" s="2">
        <v>12538</v>
      </c>
      <c r="HN45" s="2">
        <v>1564</v>
      </c>
      <c r="HO45" s="2">
        <v>4858</v>
      </c>
      <c r="HP45" s="2">
        <v>3516</v>
      </c>
      <c r="HQ45" s="2">
        <v>3636</v>
      </c>
      <c r="HR45" s="2">
        <v>42611</v>
      </c>
      <c r="HS45" s="2">
        <v>3259</v>
      </c>
      <c r="HT45" s="2">
        <v>5026</v>
      </c>
      <c r="HU45" s="2">
        <v>6789</v>
      </c>
    </row>
    <row r="46" spans="1:229" ht="18" customHeight="1">
      <c r="A46" s="2" t="s">
        <v>564</v>
      </c>
      <c r="B46" s="2" t="s">
        <v>565</v>
      </c>
      <c r="C46" s="2" t="s">
        <v>664</v>
      </c>
      <c r="D46" s="9">
        <v>3.02</v>
      </c>
      <c r="E46" s="2">
        <v>907632</v>
      </c>
      <c r="F46" s="2">
        <v>72902</v>
      </c>
      <c r="G46" s="2">
        <v>22124</v>
      </c>
      <c r="H46" s="2">
        <v>9075</v>
      </c>
      <c r="I46" s="2">
        <v>19312</v>
      </c>
      <c r="J46" s="2">
        <v>2442</v>
      </c>
      <c r="K46" s="2">
        <v>1888</v>
      </c>
      <c r="L46" s="2">
        <v>1408</v>
      </c>
      <c r="M46" s="2">
        <v>3186</v>
      </c>
      <c r="N46" s="2">
        <v>5270</v>
      </c>
      <c r="O46" s="2">
        <v>2705</v>
      </c>
      <c r="P46" s="2">
        <v>580</v>
      </c>
      <c r="Q46" s="2">
        <v>697</v>
      </c>
      <c r="R46" s="2">
        <v>1049</v>
      </c>
      <c r="S46" s="2">
        <v>3167</v>
      </c>
      <c r="T46" s="2">
        <v>59679</v>
      </c>
      <c r="U46" s="2">
        <v>1954</v>
      </c>
      <c r="V46" s="2">
        <v>1218</v>
      </c>
      <c r="W46" s="2">
        <v>507</v>
      </c>
      <c r="X46" s="2">
        <v>908</v>
      </c>
      <c r="Y46" s="2">
        <v>568</v>
      </c>
      <c r="Z46" s="2">
        <v>4521</v>
      </c>
      <c r="AA46" s="2">
        <v>827</v>
      </c>
      <c r="AB46" s="2">
        <v>226</v>
      </c>
      <c r="AC46" s="2">
        <v>2259</v>
      </c>
      <c r="AD46" s="2">
        <v>3066</v>
      </c>
      <c r="AE46" s="2">
        <v>1711</v>
      </c>
      <c r="AF46" s="2">
        <v>1019</v>
      </c>
      <c r="AG46" s="2">
        <v>3031</v>
      </c>
      <c r="AH46" s="2">
        <v>592</v>
      </c>
      <c r="AI46" s="2">
        <v>6201</v>
      </c>
      <c r="AJ46" s="2">
        <v>5359</v>
      </c>
      <c r="AK46" s="2">
        <v>587</v>
      </c>
      <c r="AL46" s="2">
        <v>62</v>
      </c>
      <c r="AM46" s="2">
        <v>467</v>
      </c>
      <c r="AN46" s="2">
        <v>693</v>
      </c>
      <c r="AO46" s="2">
        <v>305</v>
      </c>
      <c r="AP46" s="2">
        <v>1058</v>
      </c>
      <c r="AQ46" s="2">
        <v>2086</v>
      </c>
      <c r="AR46" s="2">
        <v>702</v>
      </c>
      <c r="AS46" s="2">
        <v>212</v>
      </c>
      <c r="AT46" s="2">
        <v>5448</v>
      </c>
      <c r="AU46" s="2">
        <v>1824</v>
      </c>
      <c r="AV46" s="2">
        <v>1942</v>
      </c>
      <c r="AW46" s="2">
        <v>2167</v>
      </c>
      <c r="AX46" s="2">
        <v>1040</v>
      </c>
      <c r="AY46" s="2">
        <v>696</v>
      </c>
      <c r="AZ46" s="2">
        <v>1343</v>
      </c>
      <c r="BA46" s="2">
        <v>560</v>
      </c>
      <c r="BB46" s="2">
        <v>2258</v>
      </c>
      <c r="BC46" s="2">
        <v>2265</v>
      </c>
      <c r="BD46" s="2">
        <v>106713</v>
      </c>
      <c r="BE46" s="2">
        <v>26697</v>
      </c>
      <c r="BF46" s="2">
        <v>31396</v>
      </c>
      <c r="BG46" s="2">
        <v>20858</v>
      </c>
      <c r="BH46" s="2">
        <v>4905</v>
      </c>
      <c r="BI46" s="2">
        <v>4867</v>
      </c>
      <c r="BJ46" s="2">
        <v>4290</v>
      </c>
      <c r="BK46" s="2">
        <v>7933</v>
      </c>
      <c r="BL46" s="2">
        <v>2958</v>
      </c>
      <c r="BM46" s="2">
        <v>2812</v>
      </c>
      <c r="BN46" s="2">
        <v>44143</v>
      </c>
      <c r="BO46" s="2">
        <v>13965</v>
      </c>
      <c r="BP46" s="2">
        <v>689</v>
      </c>
      <c r="BQ46" s="2">
        <v>11003</v>
      </c>
      <c r="BR46" s="2">
        <v>1311</v>
      </c>
      <c r="BS46" s="2">
        <v>6014</v>
      </c>
      <c r="BT46" s="2">
        <v>506</v>
      </c>
      <c r="BU46" s="2">
        <v>10656</v>
      </c>
      <c r="BV46" s="2">
        <v>90903</v>
      </c>
      <c r="BW46" s="2">
        <v>3241</v>
      </c>
      <c r="BX46" s="2">
        <v>1223</v>
      </c>
      <c r="BY46" s="2">
        <v>993</v>
      </c>
      <c r="BZ46" s="2">
        <v>2499</v>
      </c>
      <c r="CA46" s="2">
        <v>2132</v>
      </c>
      <c r="CB46" s="2">
        <v>1761</v>
      </c>
      <c r="CC46" s="2">
        <v>1148</v>
      </c>
      <c r="CD46" s="2">
        <v>4565</v>
      </c>
      <c r="CE46" s="2">
        <v>945</v>
      </c>
      <c r="CF46" s="2">
        <v>2663</v>
      </c>
      <c r="CG46" s="2">
        <v>915</v>
      </c>
      <c r="CH46" s="2">
        <v>1184</v>
      </c>
      <c r="CI46" s="2">
        <v>2012</v>
      </c>
      <c r="CJ46" s="2">
        <v>1008</v>
      </c>
      <c r="CK46" s="2">
        <v>3727</v>
      </c>
      <c r="CL46" s="2">
        <v>673</v>
      </c>
      <c r="CM46" s="2">
        <v>417</v>
      </c>
      <c r="CN46" s="2">
        <v>2675</v>
      </c>
      <c r="CO46" s="2">
        <v>1089</v>
      </c>
      <c r="CP46" s="2">
        <v>1140</v>
      </c>
      <c r="CQ46" s="2">
        <v>3290</v>
      </c>
      <c r="CR46" s="2">
        <v>1504</v>
      </c>
      <c r="CS46" s="2">
        <v>7092</v>
      </c>
      <c r="CT46" s="2">
        <v>2077</v>
      </c>
      <c r="CU46" s="2">
        <v>1568</v>
      </c>
      <c r="CV46" s="2">
        <v>1721</v>
      </c>
      <c r="CW46" s="2">
        <v>1417</v>
      </c>
      <c r="CX46" s="2">
        <v>1638</v>
      </c>
      <c r="CY46" s="2">
        <v>3523</v>
      </c>
      <c r="CZ46" s="2">
        <v>385</v>
      </c>
      <c r="DA46" s="2">
        <v>388</v>
      </c>
      <c r="DB46" s="2">
        <v>2731</v>
      </c>
      <c r="DC46" s="2">
        <v>1230</v>
      </c>
      <c r="DD46" s="2">
        <v>577</v>
      </c>
      <c r="DE46" s="2">
        <v>2249</v>
      </c>
      <c r="DF46" s="2">
        <v>4455</v>
      </c>
      <c r="DG46" s="2">
        <v>2952</v>
      </c>
      <c r="DH46" s="2">
        <v>5207</v>
      </c>
      <c r="DI46" s="2">
        <v>603</v>
      </c>
      <c r="DJ46" s="2">
        <v>1442</v>
      </c>
      <c r="DK46" s="2">
        <v>1059</v>
      </c>
      <c r="DL46" s="2">
        <v>812</v>
      </c>
      <c r="DM46" s="2">
        <v>353</v>
      </c>
      <c r="DN46" s="2">
        <v>3632</v>
      </c>
      <c r="DO46" s="2">
        <v>750</v>
      </c>
      <c r="DP46" s="2">
        <v>449</v>
      </c>
      <c r="DQ46" s="2">
        <v>1792</v>
      </c>
      <c r="DR46" s="2">
        <v>29923</v>
      </c>
      <c r="DS46" s="2">
        <v>3112</v>
      </c>
      <c r="DT46" s="2">
        <v>2647</v>
      </c>
      <c r="DU46" s="2">
        <v>253</v>
      </c>
      <c r="DV46" s="2">
        <v>2689</v>
      </c>
      <c r="DW46" s="2">
        <v>1028</v>
      </c>
      <c r="DX46" s="2">
        <v>2359</v>
      </c>
      <c r="DY46" s="2">
        <v>708</v>
      </c>
      <c r="DZ46" s="2">
        <v>420</v>
      </c>
      <c r="EA46" s="2">
        <v>1660</v>
      </c>
      <c r="EB46" s="2">
        <v>1080</v>
      </c>
      <c r="EC46" s="2">
        <v>2512</v>
      </c>
      <c r="ED46" s="2">
        <v>4356</v>
      </c>
      <c r="EE46" s="2">
        <v>1428</v>
      </c>
      <c r="EF46" s="2">
        <v>2719</v>
      </c>
      <c r="EG46" s="2">
        <v>2952</v>
      </c>
      <c r="EH46" s="2">
        <v>46001</v>
      </c>
      <c r="EI46" s="2">
        <v>4618</v>
      </c>
      <c r="EJ46" s="2">
        <v>571</v>
      </c>
      <c r="EK46" s="2">
        <v>414</v>
      </c>
      <c r="EL46" s="2">
        <v>2081</v>
      </c>
      <c r="EM46" s="2">
        <v>2610</v>
      </c>
      <c r="EN46" s="2">
        <v>1100</v>
      </c>
      <c r="EO46" s="2">
        <v>807</v>
      </c>
      <c r="EP46" s="2">
        <v>817</v>
      </c>
      <c r="EQ46" s="2">
        <v>775</v>
      </c>
      <c r="ER46" s="2">
        <v>1655</v>
      </c>
      <c r="ES46" s="2">
        <v>2439</v>
      </c>
      <c r="ET46" s="2">
        <v>965</v>
      </c>
      <c r="EU46" s="2">
        <v>1622</v>
      </c>
      <c r="EV46" s="2">
        <v>3435</v>
      </c>
      <c r="EW46" s="2">
        <v>2454</v>
      </c>
      <c r="EX46" s="2">
        <v>1936</v>
      </c>
      <c r="EY46" s="2">
        <v>4798</v>
      </c>
      <c r="EZ46" s="2">
        <v>12906</v>
      </c>
      <c r="FA46" s="2">
        <v>86219</v>
      </c>
      <c r="FB46" s="2">
        <v>473</v>
      </c>
      <c r="FC46" s="2">
        <v>1384</v>
      </c>
      <c r="FD46" s="2">
        <v>7348</v>
      </c>
      <c r="FE46" s="2">
        <v>556</v>
      </c>
      <c r="FF46" s="2">
        <v>8494</v>
      </c>
      <c r="FG46" s="2">
        <v>1980</v>
      </c>
      <c r="FH46" s="2">
        <v>1509</v>
      </c>
      <c r="FI46" s="2">
        <v>7640</v>
      </c>
      <c r="FJ46" s="2">
        <v>3452</v>
      </c>
      <c r="FK46" s="2">
        <v>3983</v>
      </c>
      <c r="FL46" s="2">
        <v>6283</v>
      </c>
      <c r="FM46" s="2">
        <v>2156</v>
      </c>
      <c r="FN46" s="2">
        <v>6330</v>
      </c>
      <c r="FO46" s="2">
        <v>2575</v>
      </c>
      <c r="FP46" s="2">
        <v>11006</v>
      </c>
      <c r="FQ46" s="2">
        <v>21049</v>
      </c>
      <c r="FR46" s="2">
        <v>129625</v>
      </c>
      <c r="FS46" s="2">
        <v>21609</v>
      </c>
      <c r="FT46" s="2">
        <v>11527</v>
      </c>
      <c r="FU46" s="2">
        <v>3954</v>
      </c>
      <c r="FV46" s="2">
        <v>6171</v>
      </c>
      <c r="FW46" s="2">
        <v>14872</v>
      </c>
      <c r="FX46" s="2">
        <v>1351</v>
      </c>
      <c r="FY46" s="2">
        <v>4079</v>
      </c>
      <c r="FZ46" s="2">
        <v>1430</v>
      </c>
      <c r="GA46" s="2">
        <v>1448</v>
      </c>
      <c r="GB46" s="2">
        <v>11785</v>
      </c>
      <c r="GC46" s="2">
        <v>538</v>
      </c>
      <c r="GD46" s="2">
        <v>1943</v>
      </c>
      <c r="GE46" s="2">
        <v>1994</v>
      </c>
      <c r="GF46" s="2">
        <v>1475</v>
      </c>
      <c r="GG46" s="2">
        <v>10491</v>
      </c>
      <c r="GH46" s="2">
        <v>4012</v>
      </c>
      <c r="GI46" s="2">
        <v>30947</v>
      </c>
      <c r="GJ46" s="2">
        <v>57060</v>
      </c>
      <c r="GK46" s="2">
        <v>3764</v>
      </c>
      <c r="GL46" s="2">
        <v>640</v>
      </c>
      <c r="GM46" s="2">
        <v>1475</v>
      </c>
      <c r="GN46" s="2">
        <v>7343</v>
      </c>
      <c r="GO46" s="2">
        <v>6453</v>
      </c>
      <c r="GP46" s="2">
        <v>4567</v>
      </c>
      <c r="GQ46" s="2">
        <v>252</v>
      </c>
      <c r="GR46" s="2">
        <v>6346</v>
      </c>
      <c r="GS46" s="2">
        <v>7203</v>
      </c>
      <c r="GT46" s="2">
        <v>5135</v>
      </c>
      <c r="GU46" s="2">
        <v>2386</v>
      </c>
      <c r="GV46" s="2">
        <v>2737</v>
      </c>
      <c r="GW46" s="2">
        <v>1282</v>
      </c>
      <c r="GX46" s="2">
        <v>7477</v>
      </c>
      <c r="GY46" s="2">
        <v>45221</v>
      </c>
      <c r="GZ46" s="2">
        <v>3572</v>
      </c>
      <c r="HA46" s="2">
        <v>8281</v>
      </c>
      <c r="HB46" s="2">
        <v>9662</v>
      </c>
      <c r="HC46" s="2">
        <v>2583</v>
      </c>
      <c r="HD46" s="2">
        <v>3326</v>
      </c>
      <c r="HE46" s="2">
        <v>12633</v>
      </c>
      <c r="HF46" s="2">
        <v>4025</v>
      </c>
      <c r="HG46" s="2">
        <v>1138</v>
      </c>
      <c r="HH46" s="2">
        <v>139243</v>
      </c>
      <c r="HI46" s="2">
        <v>4722</v>
      </c>
      <c r="HJ46" s="2">
        <v>5359</v>
      </c>
      <c r="HK46" s="2">
        <v>1834</v>
      </c>
      <c r="HL46" s="2">
        <v>13418</v>
      </c>
      <c r="HM46" s="2">
        <v>19775</v>
      </c>
      <c r="HN46" s="2">
        <v>3316</v>
      </c>
      <c r="HO46" s="2">
        <v>7126</v>
      </c>
      <c r="HP46" s="2">
        <v>7961</v>
      </c>
      <c r="HQ46" s="2">
        <v>7552</v>
      </c>
      <c r="HR46" s="2">
        <v>41354</v>
      </c>
      <c r="HS46" s="2">
        <v>4678</v>
      </c>
      <c r="HT46" s="2">
        <v>9625</v>
      </c>
      <c r="HU46" s="2">
        <v>12522</v>
      </c>
    </row>
    <row r="47" spans="1:229" ht="18" customHeight="1">
      <c r="A47" s="2" t="s">
        <v>567</v>
      </c>
      <c r="B47" s="2" t="s">
        <v>568</v>
      </c>
      <c r="C47" s="2" t="s">
        <v>665</v>
      </c>
      <c r="D47" s="9">
        <v>2.82</v>
      </c>
      <c r="E47" s="2">
        <v>900446</v>
      </c>
      <c r="F47" s="2">
        <v>69881</v>
      </c>
      <c r="G47" s="2">
        <v>19486</v>
      </c>
      <c r="H47" s="2">
        <v>8962</v>
      </c>
      <c r="I47" s="2">
        <v>19634</v>
      </c>
      <c r="J47" s="2">
        <v>2608</v>
      </c>
      <c r="K47" s="2">
        <v>1356</v>
      </c>
      <c r="L47" s="2">
        <v>1186</v>
      </c>
      <c r="M47" s="2">
        <v>3388</v>
      </c>
      <c r="N47" s="2">
        <v>4669</v>
      </c>
      <c r="O47" s="2">
        <v>2637</v>
      </c>
      <c r="P47" s="2">
        <v>602</v>
      </c>
      <c r="Q47" s="2">
        <v>689</v>
      </c>
      <c r="R47" s="2">
        <v>1449</v>
      </c>
      <c r="S47" s="2">
        <v>3216</v>
      </c>
      <c r="T47" s="2">
        <v>68676</v>
      </c>
      <c r="U47" s="2">
        <v>1989</v>
      </c>
      <c r="V47" s="2">
        <v>2102</v>
      </c>
      <c r="W47" s="2">
        <v>825</v>
      </c>
      <c r="X47" s="2">
        <v>780</v>
      </c>
      <c r="Y47" s="2">
        <v>846</v>
      </c>
      <c r="Z47" s="2">
        <v>4306</v>
      </c>
      <c r="AA47" s="2">
        <v>1039</v>
      </c>
      <c r="AB47" s="2">
        <v>469</v>
      </c>
      <c r="AC47" s="2">
        <v>1800</v>
      </c>
      <c r="AD47" s="2">
        <v>3750</v>
      </c>
      <c r="AE47" s="2">
        <v>1511</v>
      </c>
      <c r="AF47" s="2">
        <v>979</v>
      </c>
      <c r="AG47" s="2">
        <v>3098</v>
      </c>
      <c r="AH47" s="2">
        <v>1500</v>
      </c>
      <c r="AI47" s="2">
        <v>7600</v>
      </c>
      <c r="AJ47" s="2">
        <v>5448</v>
      </c>
      <c r="AK47" s="2">
        <v>573</v>
      </c>
      <c r="AL47" s="2">
        <v>190</v>
      </c>
      <c r="AM47" s="2">
        <v>736</v>
      </c>
      <c r="AN47" s="2">
        <v>777</v>
      </c>
      <c r="AO47" s="2">
        <v>479</v>
      </c>
      <c r="AP47" s="2">
        <v>1171</v>
      </c>
      <c r="AQ47" s="2">
        <v>1908</v>
      </c>
      <c r="AR47" s="2">
        <v>725</v>
      </c>
      <c r="AS47" s="2">
        <v>518</v>
      </c>
      <c r="AT47" s="2">
        <v>6800</v>
      </c>
      <c r="AU47" s="2">
        <v>2373</v>
      </c>
      <c r="AV47" s="2">
        <v>1745</v>
      </c>
      <c r="AW47" s="2">
        <v>2658</v>
      </c>
      <c r="AX47" s="2">
        <v>1201</v>
      </c>
      <c r="AY47" s="2">
        <v>713</v>
      </c>
      <c r="AZ47" s="2">
        <v>2038</v>
      </c>
      <c r="BA47" s="2">
        <v>652</v>
      </c>
      <c r="BB47" s="2">
        <v>2475</v>
      </c>
      <c r="BC47" s="2">
        <v>2904</v>
      </c>
      <c r="BD47" s="2">
        <v>107663</v>
      </c>
      <c r="BE47" s="2">
        <v>30663</v>
      </c>
      <c r="BF47" s="2">
        <v>31011</v>
      </c>
      <c r="BG47" s="2">
        <v>20439</v>
      </c>
      <c r="BH47" s="2">
        <v>4378</v>
      </c>
      <c r="BI47" s="2">
        <v>3947</v>
      </c>
      <c r="BJ47" s="2">
        <v>4637</v>
      </c>
      <c r="BK47" s="2">
        <v>6990</v>
      </c>
      <c r="BL47" s="2">
        <v>2599</v>
      </c>
      <c r="BM47" s="2">
        <v>2999</v>
      </c>
      <c r="BN47" s="2">
        <v>43417</v>
      </c>
      <c r="BO47" s="2">
        <v>12638</v>
      </c>
      <c r="BP47" s="2">
        <v>927</v>
      </c>
      <c r="BQ47" s="2">
        <v>11983</v>
      </c>
      <c r="BR47" s="2">
        <v>1103</v>
      </c>
      <c r="BS47" s="2">
        <v>5801</v>
      </c>
      <c r="BT47" s="2">
        <v>471</v>
      </c>
      <c r="BU47" s="2">
        <v>10494</v>
      </c>
      <c r="BV47" s="2">
        <v>96450</v>
      </c>
      <c r="BW47" s="2">
        <v>2941</v>
      </c>
      <c r="BX47" s="2">
        <v>1337</v>
      </c>
      <c r="BY47" s="2">
        <v>1240</v>
      </c>
      <c r="BZ47" s="2">
        <v>2873</v>
      </c>
      <c r="CA47" s="2">
        <v>2241</v>
      </c>
      <c r="CB47" s="2">
        <v>1900</v>
      </c>
      <c r="CC47" s="2">
        <v>1045</v>
      </c>
      <c r="CD47" s="2">
        <v>5382</v>
      </c>
      <c r="CE47" s="2">
        <v>1122</v>
      </c>
      <c r="CF47" s="2">
        <v>2868</v>
      </c>
      <c r="CG47" s="2">
        <v>931</v>
      </c>
      <c r="CH47" s="2">
        <v>1397</v>
      </c>
      <c r="CI47" s="2">
        <v>2156</v>
      </c>
      <c r="CJ47" s="2">
        <v>1197</v>
      </c>
      <c r="CK47" s="2">
        <v>3817</v>
      </c>
      <c r="CL47" s="2">
        <v>689</v>
      </c>
      <c r="CM47" s="2">
        <v>465</v>
      </c>
      <c r="CN47" s="2">
        <v>2596</v>
      </c>
      <c r="CO47" s="2">
        <v>1236</v>
      </c>
      <c r="CP47" s="2">
        <v>1086</v>
      </c>
      <c r="CQ47" s="2">
        <v>3222</v>
      </c>
      <c r="CR47" s="2">
        <v>1657</v>
      </c>
      <c r="CS47" s="2">
        <v>7051</v>
      </c>
      <c r="CT47" s="2">
        <v>2007</v>
      </c>
      <c r="CU47" s="2">
        <v>1789</v>
      </c>
      <c r="CV47" s="2">
        <v>1773</v>
      </c>
      <c r="CW47" s="2">
        <v>1430</v>
      </c>
      <c r="CX47" s="2">
        <v>1594</v>
      </c>
      <c r="CY47" s="2">
        <v>4143</v>
      </c>
      <c r="CZ47" s="2">
        <v>550</v>
      </c>
      <c r="DA47" s="2">
        <v>537</v>
      </c>
      <c r="DB47" s="2">
        <v>2701</v>
      </c>
      <c r="DC47" s="2">
        <v>1401</v>
      </c>
      <c r="DD47" s="2">
        <v>739</v>
      </c>
      <c r="DE47" s="2">
        <v>2790</v>
      </c>
      <c r="DF47" s="2">
        <v>4746</v>
      </c>
      <c r="DG47" s="2">
        <v>2568</v>
      </c>
      <c r="DH47" s="2">
        <v>4615</v>
      </c>
      <c r="DI47" s="2">
        <v>667</v>
      </c>
      <c r="DJ47" s="2">
        <v>1565</v>
      </c>
      <c r="DK47" s="2">
        <v>1025</v>
      </c>
      <c r="DL47" s="2">
        <v>1079</v>
      </c>
      <c r="DM47" s="2">
        <v>518</v>
      </c>
      <c r="DN47" s="2">
        <v>4559</v>
      </c>
      <c r="DO47" s="2">
        <v>823</v>
      </c>
      <c r="DP47" s="2">
        <v>393</v>
      </c>
      <c r="DQ47" s="2">
        <v>1989</v>
      </c>
      <c r="DR47" s="2">
        <v>38679</v>
      </c>
      <c r="DS47" s="2">
        <v>4652</v>
      </c>
      <c r="DT47" s="2">
        <v>4677</v>
      </c>
      <c r="DU47" s="2">
        <v>334</v>
      </c>
      <c r="DV47" s="2">
        <v>3022</v>
      </c>
      <c r="DW47" s="2">
        <v>2023</v>
      </c>
      <c r="DX47" s="2">
        <v>3210</v>
      </c>
      <c r="DY47" s="2">
        <v>1082</v>
      </c>
      <c r="DZ47" s="2">
        <v>551</v>
      </c>
      <c r="EA47" s="2">
        <v>1003</v>
      </c>
      <c r="EB47" s="2">
        <v>611</v>
      </c>
      <c r="EC47" s="2">
        <v>3111</v>
      </c>
      <c r="ED47" s="2">
        <v>4987</v>
      </c>
      <c r="EE47" s="2">
        <v>1896</v>
      </c>
      <c r="EF47" s="2">
        <v>3566</v>
      </c>
      <c r="EG47" s="2">
        <v>3954</v>
      </c>
      <c r="EH47" s="2">
        <v>44577</v>
      </c>
      <c r="EI47" s="2">
        <v>4627</v>
      </c>
      <c r="EJ47" s="2">
        <v>595</v>
      </c>
      <c r="EK47" s="2">
        <v>413</v>
      </c>
      <c r="EL47" s="2">
        <v>1858</v>
      </c>
      <c r="EM47" s="2">
        <v>2223</v>
      </c>
      <c r="EN47" s="2">
        <v>1220</v>
      </c>
      <c r="EO47" s="2">
        <v>1117</v>
      </c>
      <c r="EP47" s="2">
        <v>646</v>
      </c>
      <c r="EQ47" s="2">
        <v>673</v>
      </c>
      <c r="ER47" s="2">
        <v>1382</v>
      </c>
      <c r="ES47" s="2">
        <v>2181</v>
      </c>
      <c r="ET47" s="2">
        <v>1150</v>
      </c>
      <c r="EU47" s="2">
        <v>1272</v>
      </c>
      <c r="EV47" s="2">
        <v>3812</v>
      </c>
      <c r="EW47" s="2">
        <v>2217</v>
      </c>
      <c r="EX47" s="2">
        <v>1818</v>
      </c>
      <c r="EY47" s="2">
        <v>4691</v>
      </c>
      <c r="EZ47" s="2">
        <v>12682</v>
      </c>
      <c r="FA47" s="2">
        <v>85489</v>
      </c>
      <c r="FB47" s="2">
        <v>585</v>
      </c>
      <c r="FC47" s="2">
        <v>1349</v>
      </c>
      <c r="FD47" s="2">
        <v>7329</v>
      </c>
      <c r="FE47" s="2">
        <v>697</v>
      </c>
      <c r="FF47" s="2">
        <v>7591</v>
      </c>
      <c r="FG47" s="2">
        <v>1853</v>
      </c>
      <c r="FH47" s="2">
        <v>1735</v>
      </c>
      <c r="FI47" s="2">
        <v>7908</v>
      </c>
      <c r="FJ47" s="2">
        <v>4749</v>
      </c>
      <c r="FK47" s="2">
        <v>3724</v>
      </c>
      <c r="FL47" s="2">
        <v>6482</v>
      </c>
      <c r="FM47" s="2">
        <v>2255</v>
      </c>
      <c r="FN47" s="2">
        <v>6844</v>
      </c>
      <c r="FO47" s="2">
        <v>2953</v>
      </c>
      <c r="FP47" s="2">
        <v>10022</v>
      </c>
      <c r="FQ47" s="2">
        <v>19412</v>
      </c>
      <c r="FR47" s="2">
        <v>125725</v>
      </c>
      <c r="FS47" s="2">
        <v>18864</v>
      </c>
      <c r="FT47" s="2">
        <v>12673</v>
      </c>
      <c r="FU47" s="2">
        <v>4324</v>
      </c>
      <c r="FV47" s="2">
        <v>5349</v>
      </c>
      <c r="FW47" s="2">
        <v>14014</v>
      </c>
      <c r="FX47" s="2">
        <v>2085</v>
      </c>
      <c r="FY47" s="2">
        <v>3911</v>
      </c>
      <c r="FZ47" s="2">
        <v>1537</v>
      </c>
      <c r="GA47" s="2">
        <v>1631</v>
      </c>
      <c r="GB47" s="2">
        <v>12925</v>
      </c>
      <c r="GC47" s="2">
        <v>488</v>
      </c>
      <c r="GD47" s="2">
        <v>1870</v>
      </c>
      <c r="GE47" s="2">
        <v>1819</v>
      </c>
      <c r="GF47" s="2">
        <v>1092</v>
      </c>
      <c r="GG47" s="2">
        <v>9835</v>
      </c>
      <c r="GH47" s="2">
        <v>1863</v>
      </c>
      <c r="GI47" s="2">
        <v>31445</v>
      </c>
      <c r="GJ47" s="2">
        <v>56380</v>
      </c>
      <c r="GK47" s="2">
        <v>3527</v>
      </c>
      <c r="GL47" s="2">
        <v>660</v>
      </c>
      <c r="GM47" s="2">
        <v>1606</v>
      </c>
      <c r="GN47" s="2">
        <v>7785</v>
      </c>
      <c r="GO47" s="2">
        <v>7085</v>
      </c>
      <c r="GP47" s="2">
        <v>4622</v>
      </c>
      <c r="GQ47" s="2">
        <v>343</v>
      </c>
      <c r="GR47" s="2">
        <v>6615</v>
      </c>
      <c r="GS47" s="2">
        <v>6499</v>
      </c>
      <c r="GT47" s="2">
        <v>2421</v>
      </c>
      <c r="GU47" s="2">
        <v>2012</v>
      </c>
      <c r="GV47" s="2">
        <v>3890</v>
      </c>
      <c r="GW47" s="2">
        <v>1052</v>
      </c>
      <c r="GX47" s="2">
        <v>8263</v>
      </c>
      <c r="GY47" s="2">
        <v>45319</v>
      </c>
      <c r="GZ47" s="2">
        <v>3575</v>
      </c>
      <c r="HA47" s="2">
        <v>8913</v>
      </c>
      <c r="HB47" s="2">
        <v>10358</v>
      </c>
      <c r="HC47" s="2">
        <v>1612</v>
      </c>
      <c r="HD47" s="2">
        <v>3640</v>
      </c>
      <c r="HE47" s="2">
        <v>11417</v>
      </c>
      <c r="HF47" s="2">
        <v>4678</v>
      </c>
      <c r="HG47" s="2">
        <v>1126</v>
      </c>
      <c r="HH47" s="2">
        <v>118190</v>
      </c>
      <c r="HI47" s="2">
        <v>4637</v>
      </c>
      <c r="HJ47" s="2">
        <v>5298</v>
      </c>
      <c r="HK47" s="2">
        <v>2103</v>
      </c>
      <c r="HL47" s="2">
        <v>11477</v>
      </c>
      <c r="HM47" s="2">
        <v>19065</v>
      </c>
      <c r="HN47" s="2">
        <v>2492</v>
      </c>
      <c r="HO47" s="2">
        <v>6763</v>
      </c>
      <c r="HP47" s="2">
        <v>9377</v>
      </c>
      <c r="HQ47" s="2">
        <v>6438</v>
      </c>
      <c r="HR47" s="2">
        <v>25237</v>
      </c>
      <c r="HS47" s="2">
        <v>5370</v>
      </c>
      <c r="HT47" s="2">
        <v>7126</v>
      </c>
      <c r="HU47" s="2">
        <v>12808</v>
      </c>
    </row>
    <row r="48" spans="1:229" ht="18" customHeight="1">
      <c r="A48" s="2" t="s">
        <v>570</v>
      </c>
      <c r="B48" s="2" t="s">
        <v>571</v>
      </c>
      <c r="C48" s="2" t="s">
        <v>666</v>
      </c>
      <c r="D48" s="9">
        <v>2.92</v>
      </c>
      <c r="E48" s="2">
        <v>891422</v>
      </c>
      <c r="F48" s="2">
        <v>69986</v>
      </c>
      <c r="G48" s="2">
        <v>21021</v>
      </c>
      <c r="H48" s="2">
        <v>8375</v>
      </c>
      <c r="I48" s="2">
        <v>18188</v>
      </c>
      <c r="J48" s="2">
        <v>3210</v>
      </c>
      <c r="K48" s="2">
        <v>1685</v>
      </c>
      <c r="L48" s="2">
        <v>1204</v>
      </c>
      <c r="M48" s="2">
        <v>3481</v>
      </c>
      <c r="N48" s="2">
        <v>4854</v>
      </c>
      <c r="O48" s="2">
        <v>2362</v>
      </c>
      <c r="P48" s="2">
        <v>488</v>
      </c>
      <c r="Q48" s="2">
        <v>615</v>
      </c>
      <c r="R48" s="2">
        <v>1343</v>
      </c>
      <c r="S48" s="2">
        <v>3161</v>
      </c>
      <c r="T48" s="2">
        <v>62108</v>
      </c>
      <c r="U48" s="2">
        <v>2745</v>
      </c>
      <c r="V48" s="2">
        <v>1862</v>
      </c>
      <c r="W48" s="2">
        <v>569</v>
      </c>
      <c r="X48" s="2">
        <v>2029</v>
      </c>
      <c r="Y48" s="2">
        <v>497</v>
      </c>
      <c r="Z48" s="2">
        <v>3880</v>
      </c>
      <c r="AA48" s="2">
        <v>1233</v>
      </c>
      <c r="AB48" s="2">
        <v>228</v>
      </c>
      <c r="AC48" s="2">
        <v>1002</v>
      </c>
      <c r="AD48" s="2">
        <v>3161</v>
      </c>
      <c r="AE48" s="2">
        <v>1519</v>
      </c>
      <c r="AF48" s="2">
        <v>902</v>
      </c>
      <c r="AG48" s="2">
        <v>2738</v>
      </c>
      <c r="AH48" s="2">
        <v>1272</v>
      </c>
      <c r="AI48" s="2">
        <v>6034</v>
      </c>
      <c r="AJ48" s="2">
        <v>4361</v>
      </c>
      <c r="AK48" s="2">
        <v>508</v>
      </c>
      <c r="AL48" s="2">
        <v>267</v>
      </c>
      <c r="AM48" s="2">
        <v>423</v>
      </c>
      <c r="AN48" s="2">
        <v>599</v>
      </c>
      <c r="AO48" s="2">
        <v>240</v>
      </c>
      <c r="AP48" s="2">
        <v>1055</v>
      </c>
      <c r="AQ48" s="2">
        <v>1618</v>
      </c>
      <c r="AR48" s="2">
        <v>431</v>
      </c>
      <c r="AS48" s="2">
        <v>654</v>
      </c>
      <c r="AT48" s="2">
        <v>6062</v>
      </c>
      <c r="AU48" s="2">
        <v>2862</v>
      </c>
      <c r="AV48" s="2">
        <v>1438</v>
      </c>
      <c r="AW48" s="2">
        <v>2478</v>
      </c>
      <c r="AX48" s="2">
        <v>1141</v>
      </c>
      <c r="AY48" s="2">
        <v>811</v>
      </c>
      <c r="AZ48" s="2">
        <v>1865</v>
      </c>
      <c r="BA48" s="2">
        <v>479</v>
      </c>
      <c r="BB48" s="2">
        <v>2565</v>
      </c>
      <c r="BC48" s="2">
        <v>2578</v>
      </c>
      <c r="BD48" s="2">
        <v>101554</v>
      </c>
      <c r="BE48" s="2">
        <v>23973</v>
      </c>
      <c r="BF48" s="2">
        <v>31882</v>
      </c>
      <c r="BG48" s="2">
        <v>21556</v>
      </c>
      <c r="BH48" s="2">
        <v>3935</v>
      </c>
      <c r="BI48" s="2">
        <v>3114</v>
      </c>
      <c r="BJ48" s="2">
        <v>3900</v>
      </c>
      <c r="BK48" s="2">
        <v>7367</v>
      </c>
      <c r="BL48" s="2">
        <v>2372</v>
      </c>
      <c r="BM48" s="2">
        <v>3457</v>
      </c>
      <c r="BN48" s="2">
        <v>43912</v>
      </c>
      <c r="BO48" s="2">
        <v>13836</v>
      </c>
      <c r="BP48" s="2">
        <v>839</v>
      </c>
      <c r="BQ48" s="2">
        <v>12871</v>
      </c>
      <c r="BR48" s="2">
        <v>1045</v>
      </c>
      <c r="BS48" s="2">
        <v>5336</v>
      </c>
      <c r="BT48" s="2">
        <v>509</v>
      </c>
      <c r="BU48" s="2">
        <v>9477</v>
      </c>
      <c r="BV48" s="2">
        <v>94149</v>
      </c>
      <c r="BW48" s="2">
        <v>3244</v>
      </c>
      <c r="BX48" s="2">
        <v>1373</v>
      </c>
      <c r="BY48" s="2">
        <v>1267</v>
      </c>
      <c r="BZ48" s="2">
        <v>2766</v>
      </c>
      <c r="CA48" s="2">
        <v>2336</v>
      </c>
      <c r="CB48" s="2">
        <v>2073</v>
      </c>
      <c r="CC48" s="2">
        <v>984</v>
      </c>
      <c r="CD48" s="2">
        <v>5219</v>
      </c>
      <c r="CE48" s="2">
        <v>1134</v>
      </c>
      <c r="CF48" s="2">
        <v>2572</v>
      </c>
      <c r="CG48" s="2">
        <v>797</v>
      </c>
      <c r="CH48" s="2">
        <v>1211</v>
      </c>
      <c r="CI48" s="2">
        <v>2139</v>
      </c>
      <c r="CJ48" s="2">
        <v>894</v>
      </c>
      <c r="CK48" s="2">
        <v>3855</v>
      </c>
      <c r="CL48" s="2">
        <v>333</v>
      </c>
      <c r="CM48" s="2">
        <v>511</v>
      </c>
      <c r="CN48" s="2">
        <v>3068</v>
      </c>
      <c r="CO48" s="2">
        <v>1073</v>
      </c>
      <c r="CP48" s="2">
        <v>1293</v>
      </c>
      <c r="CQ48" s="2">
        <v>3019</v>
      </c>
      <c r="CR48" s="2">
        <v>1824</v>
      </c>
      <c r="CS48" s="2">
        <v>7321</v>
      </c>
      <c r="CT48" s="2">
        <v>1767</v>
      </c>
      <c r="CU48" s="2">
        <v>2090</v>
      </c>
      <c r="CV48" s="2">
        <v>1792</v>
      </c>
      <c r="CW48" s="2">
        <v>1512</v>
      </c>
      <c r="CX48" s="2">
        <v>1579</v>
      </c>
      <c r="CY48" s="2">
        <v>4206</v>
      </c>
      <c r="CZ48" s="2">
        <v>468</v>
      </c>
      <c r="DA48" s="2">
        <v>473</v>
      </c>
      <c r="DB48" s="2">
        <v>2249</v>
      </c>
      <c r="DC48" s="2">
        <v>1060</v>
      </c>
      <c r="DD48" s="2">
        <v>630</v>
      </c>
      <c r="DE48" s="2">
        <v>2322</v>
      </c>
      <c r="DF48" s="2">
        <v>5232</v>
      </c>
      <c r="DG48" s="2">
        <v>2560</v>
      </c>
      <c r="DH48" s="2">
        <v>4258</v>
      </c>
      <c r="DI48" s="2">
        <v>591</v>
      </c>
      <c r="DJ48" s="2">
        <v>1591</v>
      </c>
      <c r="DK48" s="2">
        <v>907</v>
      </c>
      <c r="DL48" s="2">
        <v>1154</v>
      </c>
      <c r="DM48" s="2">
        <v>471</v>
      </c>
      <c r="DN48" s="2">
        <v>3448</v>
      </c>
      <c r="DO48" s="2">
        <v>841</v>
      </c>
      <c r="DP48" s="2">
        <v>413</v>
      </c>
      <c r="DQ48" s="2">
        <v>2231</v>
      </c>
      <c r="DR48" s="2">
        <v>39395</v>
      </c>
      <c r="DS48" s="2">
        <v>4355</v>
      </c>
      <c r="DT48" s="2">
        <v>3857</v>
      </c>
      <c r="DU48" s="2">
        <v>222</v>
      </c>
      <c r="DV48" s="2">
        <v>4039</v>
      </c>
      <c r="DW48" s="2">
        <v>1433</v>
      </c>
      <c r="DX48" s="2">
        <v>2834</v>
      </c>
      <c r="DY48" s="2">
        <v>889</v>
      </c>
      <c r="DZ48" s="2">
        <v>546</v>
      </c>
      <c r="EA48" s="2">
        <v>1256</v>
      </c>
      <c r="EB48" s="2">
        <v>1106</v>
      </c>
      <c r="EC48" s="2">
        <v>2965</v>
      </c>
      <c r="ED48" s="2">
        <v>5324</v>
      </c>
      <c r="EE48" s="2">
        <v>1649</v>
      </c>
      <c r="EF48" s="2">
        <v>6011</v>
      </c>
      <c r="EG48" s="2">
        <v>2908</v>
      </c>
      <c r="EH48" s="2">
        <v>45865</v>
      </c>
      <c r="EI48" s="2">
        <v>4584</v>
      </c>
      <c r="EJ48" s="2">
        <v>482</v>
      </c>
      <c r="EK48" s="2">
        <v>422</v>
      </c>
      <c r="EL48" s="2">
        <v>1855</v>
      </c>
      <c r="EM48" s="2">
        <v>2693</v>
      </c>
      <c r="EN48" s="2">
        <v>1340</v>
      </c>
      <c r="EO48" s="2">
        <v>884</v>
      </c>
      <c r="EP48" s="2">
        <v>668</v>
      </c>
      <c r="EQ48" s="2">
        <v>617</v>
      </c>
      <c r="ER48" s="2">
        <v>1427</v>
      </c>
      <c r="ES48" s="2">
        <v>2435</v>
      </c>
      <c r="ET48" s="2">
        <v>929</v>
      </c>
      <c r="EU48" s="2">
        <v>1414</v>
      </c>
      <c r="EV48" s="2">
        <v>4076</v>
      </c>
      <c r="EW48" s="2">
        <v>2287</v>
      </c>
      <c r="EX48" s="2">
        <v>1809</v>
      </c>
      <c r="EY48" s="2">
        <v>5738</v>
      </c>
      <c r="EZ48" s="2">
        <v>12205</v>
      </c>
      <c r="FA48" s="2">
        <v>82726</v>
      </c>
      <c r="FB48" s="2">
        <v>387</v>
      </c>
      <c r="FC48" s="2">
        <v>1108</v>
      </c>
      <c r="FD48" s="2">
        <v>7164</v>
      </c>
      <c r="FE48" s="2">
        <v>672</v>
      </c>
      <c r="FF48" s="2">
        <v>6572</v>
      </c>
      <c r="FG48" s="2">
        <v>2022</v>
      </c>
      <c r="FH48" s="2">
        <v>1613</v>
      </c>
      <c r="FI48" s="2">
        <v>7124</v>
      </c>
      <c r="FJ48" s="2">
        <v>4409</v>
      </c>
      <c r="FK48" s="2">
        <v>3930</v>
      </c>
      <c r="FL48" s="2">
        <v>5666</v>
      </c>
      <c r="FM48" s="2">
        <v>2184</v>
      </c>
      <c r="FN48" s="2">
        <v>6830</v>
      </c>
      <c r="FO48" s="2">
        <v>2266</v>
      </c>
      <c r="FP48" s="2">
        <v>10682</v>
      </c>
      <c r="FQ48" s="2">
        <v>20097</v>
      </c>
      <c r="FR48" s="2">
        <v>134846</v>
      </c>
      <c r="FS48" s="2">
        <v>18545</v>
      </c>
      <c r="FT48" s="2">
        <v>12037</v>
      </c>
      <c r="FU48" s="2">
        <v>4114</v>
      </c>
      <c r="FV48" s="2">
        <v>4690</v>
      </c>
      <c r="FW48" s="2">
        <v>15107</v>
      </c>
      <c r="FX48" s="2">
        <v>2632</v>
      </c>
      <c r="FY48" s="2">
        <v>4309</v>
      </c>
      <c r="FZ48" s="2">
        <v>1412</v>
      </c>
      <c r="GA48" s="2">
        <v>1856</v>
      </c>
      <c r="GB48" s="2">
        <v>11793</v>
      </c>
      <c r="GC48" s="2">
        <v>589</v>
      </c>
      <c r="GD48" s="2">
        <v>3969</v>
      </c>
      <c r="GE48" s="2">
        <v>1721</v>
      </c>
      <c r="GF48" s="2">
        <v>1477</v>
      </c>
      <c r="GG48" s="2">
        <v>9695</v>
      </c>
      <c r="GH48" s="2">
        <v>4706</v>
      </c>
      <c r="GI48" s="2">
        <v>36195</v>
      </c>
      <c r="GJ48" s="2">
        <v>57794</v>
      </c>
      <c r="GK48" s="2">
        <v>4351</v>
      </c>
      <c r="GL48" s="2">
        <v>469</v>
      </c>
      <c r="GM48" s="2">
        <v>2060</v>
      </c>
      <c r="GN48" s="2">
        <v>7470</v>
      </c>
      <c r="GO48" s="2">
        <v>5502</v>
      </c>
      <c r="GP48" s="2">
        <v>4161</v>
      </c>
      <c r="GQ48" s="2">
        <v>461</v>
      </c>
      <c r="GR48" s="2">
        <v>6109</v>
      </c>
      <c r="GS48" s="2">
        <v>6761</v>
      </c>
      <c r="GT48" s="2">
        <v>5349</v>
      </c>
      <c r="GU48" s="2">
        <v>2199</v>
      </c>
      <c r="GV48" s="2">
        <v>3604</v>
      </c>
      <c r="GW48" s="2">
        <v>1318</v>
      </c>
      <c r="GX48" s="2">
        <v>7980</v>
      </c>
      <c r="GY48" s="2">
        <v>45227</v>
      </c>
      <c r="GZ48" s="2">
        <v>2629</v>
      </c>
      <c r="HA48" s="2">
        <v>12476</v>
      </c>
      <c r="HB48" s="2">
        <v>9010</v>
      </c>
      <c r="HC48" s="2">
        <v>2008</v>
      </c>
      <c r="HD48" s="2">
        <v>2403</v>
      </c>
      <c r="HE48" s="2">
        <v>11667</v>
      </c>
      <c r="HF48" s="2">
        <v>3935</v>
      </c>
      <c r="HG48" s="2">
        <v>1099</v>
      </c>
      <c r="HH48" s="2">
        <v>113860</v>
      </c>
      <c r="HI48" s="2">
        <v>5382</v>
      </c>
      <c r="HJ48" s="2">
        <v>5805</v>
      </c>
      <c r="HK48" s="2">
        <v>1296</v>
      </c>
      <c r="HL48" s="2">
        <v>11519</v>
      </c>
      <c r="HM48" s="2">
        <v>15186</v>
      </c>
      <c r="HN48" s="2">
        <v>1474</v>
      </c>
      <c r="HO48" s="2">
        <v>5554</v>
      </c>
      <c r="HP48" s="2">
        <v>5685</v>
      </c>
      <c r="HQ48" s="2">
        <v>5328</v>
      </c>
      <c r="HR48" s="2">
        <v>35530</v>
      </c>
      <c r="HS48" s="2">
        <v>3476</v>
      </c>
      <c r="HT48" s="2">
        <v>5210</v>
      </c>
      <c r="HU48" s="2">
        <v>12416</v>
      </c>
    </row>
    <row r="49" spans="1:229" ht="18" customHeight="1">
      <c r="A49" s="2" t="s">
        <v>573</v>
      </c>
      <c r="B49" s="2" t="s">
        <v>574</v>
      </c>
      <c r="C49" s="2" t="s">
        <v>667</v>
      </c>
      <c r="D49" s="9">
        <v>2.87</v>
      </c>
      <c r="E49" s="2">
        <v>902995</v>
      </c>
      <c r="F49" s="2">
        <v>73558</v>
      </c>
      <c r="G49" s="2">
        <v>22570</v>
      </c>
      <c r="H49" s="2">
        <v>8061</v>
      </c>
      <c r="I49" s="2">
        <v>19697</v>
      </c>
      <c r="J49" s="2">
        <v>2823</v>
      </c>
      <c r="K49" s="2">
        <v>2280</v>
      </c>
      <c r="L49" s="2">
        <v>1308</v>
      </c>
      <c r="M49" s="2">
        <v>3587</v>
      </c>
      <c r="N49" s="2">
        <v>4686</v>
      </c>
      <c r="O49" s="2">
        <v>2402</v>
      </c>
      <c r="P49" s="2">
        <v>507</v>
      </c>
      <c r="Q49" s="2">
        <v>591</v>
      </c>
      <c r="R49" s="2">
        <v>1418</v>
      </c>
      <c r="S49" s="2">
        <v>3629</v>
      </c>
      <c r="T49" s="2">
        <v>66226</v>
      </c>
      <c r="U49" s="2">
        <v>2840</v>
      </c>
      <c r="V49" s="2">
        <v>1486</v>
      </c>
      <c r="W49" s="2">
        <v>859</v>
      </c>
      <c r="X49" s="2">
        <v>1430</v>
      </c>
      <c r="Y49" s="2">
        <v>395</v>
      </c>
      <c r="Z49" s="2">
        <v>5123</v>
      </c>
      <c r="AA49" s="2">
        <v>1559</v>
      </c>
      <c r="AB49" s="2">
        <v>236</v>
      </c>
      <c r="AC49" s="2">
        <v>2025</v>
      </c>
      <c r="AD49" s="2">
        <v>3350</v>
      </c>
      <c r="AE49" s="2">
        <v>1570</v>
      </c>
      <c r="AF49" s="2">
        <v>928</v>
      </c>
      <c r="AG49" s="2">
        <v>3221</v>
      </c>
      <c r="AH49" s="2">
        <v>1109</v>
      </c>
      <c r="AI49" s="2">
        <v>5319</v>
      </c>
      <c r="AJ49" s="2">
        <v>4312</v>
      </c>
      <c r="AK49" s="2">
        <v>529</v>
      </c>
      <c r="AL49" s="2">
        <v>141</v>
      </c>
      <c r="AM49" s="2">
        <v>439</v>
      </c>
      <c r="AN49" s="2">
        <v>797</v>
      </c>
      <c r="AO49" s="2">
        <v>382</v>
      </c>
      <c r="AP49" s="2">
        <v>882</v>
      </c>
      <c r="AQ49" s="2">
        <v>1265</v>
      </c>
      <c r="AR49" s="2">
        <v>545</v>
      </c>
      <c r="AS49" s="2">
        <v>537</v>
      </c>
      <c r="AT49" s="2">
        <v>5218</v>
      </c>
      <c r="AU49" s="2">
        <v>6524</v>
      </c>
      <c r="AV49" s="2">
        <v>1227</v>
      </c>
      <c r="AW49" s="2">
        <v>2497</v>
      </c>
      <c r="AX49" s="2">
        <v>1031</v>
      </c>
      <c r="AY49" s="2">
        <v>1180</v>
      </c>
      <c r="AZ49" s="2">
        <v>1685</v>
      </c>
      <c r="BA49" s="2">
        <v>512</v>
      </c>
      <c r="BB49" s="2">
        <v>2755</v>
      </c>
      <c r="BC49" s="2">
        <v>2317</v>
      </c>
      <c r="BD49" s="2">
        <v>98910</v>
      </c>
      <c r="BE49" s="2">
        <v>23980</v>
      </c>
      <c r="BF49" s="2">
        <v>31729</v>
      </c>
      <c r="BG49" s="2">
        <v>20850</v>
      </c>
      <c r="BH49" s="2">
        <v>4095</v>
      </c>
      <c r="BI49" s="2">
        <v>2559</v>
      </c>
      <c r="BJ49" s="2">
        <v>3731</v>
      </c>
      <c r="BK49" s="2">
        <v>6695</v>
      </c>
      <c r="BL49" s="2">
        <v>2526</v>
      </c>
      <c r="BM49" s="2">
        <v>2747</v>
      </c>
      <c r="BN49" s="2">
        <v>45215</v>
      </c>
      <c r="BO49" s="2">
        <v>14835</v>
      </c>
      <c r="BP49" s="2">
        <v>1066</v>
      </c>
      <c r="BQ49" s="2">
        <v>12459</v>
      </c>
      <c r="BR49" s="2">
        <v>1001</v>
      </c>
      <c r="BS49" s="2">
        <v>5101</v>
      </c>
      <c r="BT49" s="2">
        <v>532</v>
      </c>
      <c r="BU49" s="2">
        <v>10220</v>
      </c>
      <c r="BV49" s="2">
        <v>99885</v>
      </c>
      <c r="BW49" s="2">
        <v>3209</v>
      </c>
      <c r="BX49" s="2">
        <v>1549</v>
      </c>
      <c r="BY49" s="2">
        <v>1116</v>
      </c>
      <c r="BZ49" s="2">
        <v>2871</v>
      </c>
      <c r="CA49" s="2">
        <v>2245</v>
      </c>
      <c r="CB49" s="2">
        <v>2137</v>
      </c>
      <c r="CC49" s="2">
        <v>1240</v>
      </c>
      <c r="CD49" s="2">
        <v>5745</v>
      </c>
      <c r="CE49" s="2">
        <v>1370</v>
      </c>
      <c r="CF49" s="2">
        <v>2987</v>
      </c>
      <c r="CG49" s="2">
        <v>806</v>
      </c>
      <c r="CH49" s="2">
        <v>1497</v>
      </c>
      <c r="CI49" s="2">
        <v>2707</v>
      </c>
      <c r="CJ49" s="2">
        <v>1112</v>
      </c>
      <c r="CK49" s="2">
        <v>3915</v>
      </c>
      <c r="CL49" s="2">
        <v>457</v>
      </c>
      <c r="CM49" s="2">
        <v>553</v>
      </c>
      <c r="CN49" s="2">
        <v>2781</v>
      </c>
      <c r="CO49" s="2">
        <v>1223</v>
      </c>
      <c r="CP49" s="2">
        <v>1425</v>
      </c>
      <c r="CQ49" s="2">
        <v>3330</v>
      </c>
      <c r="CR49" s="2">
        <v>1508</v>
      </c>
      <c r="CS49" s="2">
        <v>6927</v>
      </c>
      <c r="CT49" s="2">
        <v>1930</v>
      </c>
      <c r="CU49" s="2">
        <v>1932</v>
      </c>
      <c r="CV49" s="2">
        <v>2095</v>
      </c>
      <c r="CW49" s="2">
        <v>1367</v>
      </c>
      <c r="CX49" s="2">
        <v>1934</v>
      </c>
      <c r="CY49" s="2">
        <v>4303</v>
      </c>
      <c r="CZ49" s="2">
        <v>633</v>
      </c>
      <c r="DA49" s="2">
        <v>817</v>
      </c>
      <c r="DB49" s="2">
        <v>2878</v>
      </c>
      <c r="DC49" s="2">
        <v>1480</v>
      </c>
      <c r="DD49" s="2">
        <v>975</v>
      </c>
      <c r="DE49" s="2">
        <v>2778</v>
      </c>
      <c r="DF49" s="2">
        <v>5187</v>
      </c>
      <c r="DG49" s="2">
        <v>2937</v>
      </c>
      <c r="DH49" s="2">
        <v>4816</v>
      </c>
      <c r="DI49" s="2">
        <v>686</v>
      </c>
      <c r="DJ49" s="2">
        <v>1692</v>
      </c>
      <c r="DK49" s="2">
        <v>891</v>
      </c>
      <c r="DL49" s="2">
        <v>795</v>
      </c>
      <c r="DM49" s="2">
        <v>252</v>
      </c>
      <c r="DN49" s="2">
        <v>3173</v>
      </c>
      <c r="DO49" s="2">
        <v>1042</v>
      </c>
      <c r="DP49" s="2">
        <v>476</v>
      </c>
      <c r="DQ49" s="2">
        <v>2104</v>
      </c>
      <c r="DR49" s="2">
        <v>35328</v>
      </c>
      <c r="DS49" s="2">
        <v>4388</v>
      </c>
      <c r="DT49" s="2">
        <v>3978</v>
      </c>
      <c r="DU49" s="2">
        <v>231</v>
      </c>
      <c r="DV49" s="2">
        <v>2616</v>
      </c>
      <c r="DW49" s="2">
        <v>1057</v>
      </c>
      <c r="DX49" s="2">
        <v>2000</v>
      </c>
      <c r="DY49" s="2">
        <v>1139</v>
      </c>
      <c r="DZ49" s="2">
        <v>406</v>
      </c>
      <c r="EA49" s="2">
        <v>1324</v>
      </c>
      <c r="EB49" s="2">
        <v>1015</v>
      </c>
      <c r="EC49" s="2">
        <v>2973</v>
      </c>
      <c r="ED49" s="2">
        <v>5527</v>
      </c>
      <c r="EE49" s="2">
        <v>2225</v>
      </c>
      <c r="EF49" s="2">
        <v>3249</v>
      </c>
      <c r="EG49" s="2">
        <v>3199</v>
      </c>
      <c r="EH49" s="2">
        <v>47634</v>
      </c>
      <c r="EI49" s="2">
        <v>5316</v>
      </c>
      <c r="EJ49" s="2">
        <v>483</v>
      </c>
      <c r="EK49" s="2">
        <v>436</v>
      </c>
      <c r="EL49" s="2">
        <v>2527</v>
      </c>
      <c r="EM49" s="2">
        <v>2529</v>
      </c>
      <c r="EN49" s="2">
        <v>1563</v>
      </c>
      <c r="EO49" s="2">
        <v>1313</v>
      </c>
      <c r="EP49" s="2">
        <v>703</v>
      </c>
      <c r="EQ49" s="2">
        <v>705</v>
      </c>
      <c r="ER49" s="2">
        <v>1482</v>
      </c>
      <c r="ES49" s="2">
        <v>2305</v>
      </c>
      <c r="ET49" s="2">
        <v>929</v>
      </c>
      <c r="EU49" s="2">
        <v>1416</v>
      </c>
      <c r="EV49" s="2">
        <v>3887</v>
      </c>
      <c r="EW49" s="2">
        <v>2768</v>
      </c>
      <c r="EX49" s="2">
        <v>1987</v>
      </c>
      <c r="EY49" s="2">
        <v>5215</v>
      </c>
      <c r="EZ49" s="2">
        <v>12068</v>
      </c>
      <c r="FA49" s="2">
        <v>83003</v>
      </c>
      <c r="FB49" s="2">
        <v>453</v>
      </c>
      <c r="FC49" s="2">
        <v>1656</v>
      </c>
      <c r="FD49" s="2">
        <v>8746</v>
      </c>
      <c r="FE49" s="2">
        <v>597</v>
      </c>
      <c r="FF49" s="2">
        <v>7038</v>
      </c>
      <c r="FG49" s="2">
        <v>1691</v>
      </c>
      <c r="FH49" s="2">
        <v>1394</v>
      </c>
      <c r="FI49" s="2">
        <v>7485</v>
      </c>
      <c r="FJ49" s="2">
        <v>3766</v>
      </c>
      <c r="FK49" s="2">
        <v>3267</v>
      </c>
      <c r="FL49" s="2">
        <v>5152</v>
      </c>
      <c r="FM49" s="2">
        <v>2053</v>
      </c>
      <c r="FN49" s="2">
        <v>6775</v>
      </c>
      <c r="FO49" s="2">
        <v>1949</v>
      </c>
      <c r="FP49" s="2">
        <v>9562</v>
      </c>
      <c r="FQ49" s="2">
        <v>21420</v>
      </c>
      <c r="FR49" s="2">
        <v>121894</v>
      </c>
      <c r="FS49" s="2">
        <v>18920</v>
      </c>
      <c r="FT49" s="2">
        <v>12090</v>
      </c>
      <c r="FU49" s="2">
        <v>4311</v>
      </c>
      <c r="FV49" s="2">
        <v>4055</v>
      </c>
      <c r="FW49" s="2">
        <v>13157</v>
      </c>
      <c r="FX49" s="2">
        <v>3338</v>
      </c>
      <c r="FY49" s="2">
        <v>3278</v>
      </c>
      <c r="FZ49" s="2">
        <v>1698</v>
      </c>
      <c r="GA49" s="2">
        <v>1810</v>
      </c>
      <c r="GB49" s="2">
        <v>10583</v>
      </c>
      <c r="GC49" s="2">
        <v>428</v>
      </c>
      <c r="GD49" s="2">
        <v>2757</v>
      </c>
      <c r="GE49" s="2">
        <v>1999</v>
      </c>
      <c r="GF49" s="2">
        <v>1160</v>
      </c>
      <c r="GG49" s="2">
        <v>8356</v>
      </c>
      <c r="GH49" s="2">
        <v>2464</v>
      </c>
      <c r="GI49" s="2">
        <v>31490</v>
      </c>
      <c r="GJ49" s="2">
        <v>64711</v>
      </c>
      <c r="GK49" s="2">
        <v>5651</v>
      </c>
      <c r="GL49" s="2">
        <v>533</v>
      </c>
      <c r="GM49" s="2">
        <v>1677</v>
      </c>
      <c r="GN49" s="2">
        <v>6623</v>
      </c>
      <c r="GO49" s="2">
        <v>6135</v>
      </c>
      <c r="GP49" s="2">
        <v>3399</v>
      </c>
      <c r="GQ49" s="2">
        <v>342</v>
      </c>
      <c r="GR49" s="2">
        <v>8060</v>
      </c>
      <c r="GS49" s="2">
        <v>5801</v>
      </c>
      <c r="GT49" s="2">
        <v>9673</v>
      </c>
      <c r="GU49" s="2">
        <v>1948</v>
      </c>
      <c r="GV49" s="2">
        <v>4884</v>
      </c>
      <c r="GW49" s="2">
        <v>1461</v>
      </c>
      <c r="GX49" s="2">
        <v>8525</v>
      </c>
      <c r="GY49" s="2">
        <v>37438</v>
      </c>
      <c r="GZ49" s="2">
        <v>2302</v>
      </c>
      <c r="HA49" s="2">
        <v>10832</v>
      </c>
      <c r="HB49" s="2">
        <v>9466</v>
      </c>
      <c r="HC49" s="2">
        <v>1331</v>
      </c>
      <c r="HD49" s="2">
        <v>2956</v>
      </c>
      <c r="HE49" s="2">
        <v>6889</v>
      </c>
      <c r="HF49" s="2">
        <v>2807</v>
      </c>
      <c r="HG49" s="2">
        <v>854</v>
      </c>
      <c r="HH49" s="2">
        <v>129193</v>
      </c>
      <c r="HI49" s="2">
        <v>5921</v>
      </c>
      <c r="HJ49" s="2">
        <v>6007</v>
      </c>
      <c r="HK49" s="2">
        <v>2277</v>
      </c>
      <c r="HL49" s="2">
        <v>12138</v>
      </c>
      <c r="HM49" s="2">
        <v>19622</v>
      </c>
      <c r="HN49" s="2">
        <v>1882</v>
      </c>
      <c r="HO49" s="2">
        <v>7611</v>
      </c>
      <c r="HP49" s="2">
        <v>6633</v>
      </c>
      <c r="HQ49" s="2">
        <v>6273</v>
      </c>
      <c r="HR49" s="2">
        <v>36233</v>
      </c>
      <c r="HS49" s="2">
        <v>3899</v>
      </c>
      <c r="HT49" s="2">
        <v>6505</v>
      </c>
      <c r="HU49" s="2">
        <v>14191</v>
      </c>
    </row>
    <row r="50" spans="1:229" ht="18" customHeight="1">
      <c r="A50" s="2" t="s">
        <v>576</v>
      </c>
      <c r="B50" s="2" t="s">
        <v>577</v>
      </c>
      <c r="C50" s="2" t="s">
        <v>668</v>
      </c>
      <c r="D50" s="9">
        <v>2.98</v>
      </c>
      <c r="E50" s="2">
        <v>843224</v>
      </c>
      <c r="F50" s="2">
        <v>76137</v>
      </c>
      <c r="G50" s="2">
        <v>27578</v>
      </c>
      <c r="H50" s="2">
        <v>8788</v>
      </c>
      <c r="I50" s="2">
        <v>18726</v>
      </c>
      <c r="J50" s="2">
        <v>1934</v>
      </c>
      <c r="K50" s="2">
        <v>1592</v>
      </c>
      <c r="L50" s="2">
        <v>1065</v>
      </c>
      <c r="M50" s="2">
        <v>4951</v>
      </c>
      <c r="N50" s="2">
        <v>3961</v>
      </c>
      <c r="O50" s="2">
        <v>1685</v>
      </c>
      <c r="P50" s="2">
        <v>280</v>
      </c>
      <c r="Q50" s="2">
        <v>500</v>
      </c>
      <c r="R50" s="2">
        <v>1197</v>
      </c>
      <c r="S50" s="2">
        <v>3880</v>
      </c>
      <c r="T50" s="2">
        <v>48166</v>
      </c>
      <c r="U50" s="2">
        <v>5159</v>
      </c>
      <c r="V50" s="2">
        <v>205</v>
      </c>
      <c r="W50" s="2">
        <v>134</v>
      </c>
      <c r="X50" s="2">
        <v>732</v>
      </c>
      <c r="Y50" s="2">
        <v>138</v>
      </c>
      <c r="Z50" s="2">
        <v>4809</v>
      </c>
      <c r="AA50" s="2">
        <v>828</v>
      </c>
      <c r="AB50" s="2">
        <v>363</v>
      </c>
      <c r="AC50" s="2">
        <v>710</v>
      </c>
      <c r="AD50" s="2">
        <v>936</v>
      </c>
      <c r="AE50" s="2">
        <v>871</v>
      </c>
      <c r="AF50" s="2">
        <v>642</v>
      </c>
      <c r="AG50" s="2">
        <v>1914</v>
      </c>
      <c r="AH50" s="2">
        <v>204</v>
      </c>
      <c r="AI50" s="2">
        <v>4148</v>
      </c>
      <c r="AJ50" s="2">
        <v>5094</v>
      </c>
      <c r="AK50" s="2">
        <v>397</v>
      </c>
      <c r="AL50" s="2">
        <v>79</v>
      </c>
      <c r="AM50" s="2">
        <v>244</v>
      </c>
      <c r="AN50" s="2">
        <v>505</v>
      </c>
      <c r="AO50" s="2">
        <v>140</v>
      </c>
      <c r="AP50" s="2">
        <v>463</v>
      </c>
      <c r="AQ50" s="2">
        <v>658</v>
      </c>
      <c r="AR50" s="2">
        <v>509</v>
      </c>
      <c r="AS50" s="2">
        <v>51</v>
      </c>
      <c r="AT50" s="2">
        <v>2174</v>
      </c>
      <c r="AU50" s="2">
        <v>1279</v>
      </c>
      <c r="AV50" s="2">
        <v>1329</v>
      </c>
      <c r="AW50" s="2">
        <v>2273</v>
      </c>
      <c r="AX50" s="2">
        <v>615</v>
      </c>
      <c r="AY50" s="2">
        <v>2366</v>
      </c>
      <c r="AZ50" s="2">
        <v>545</v>
      </c>
      <c r="BA50" s="2">
        <v>168</v>
      </c>
      <c r="BB50" s="2">
        <v>5402</v>
      </c>
      <c r="BC50" s="2">
        <v>2083</v>
      </c>
      <c r="BD50" s="2">
        <v>80371</v>
      </c>
      <c r="BE50" s="2">
        <v>14508</v>
      </c>
      <c r="BF50" s="2">
        <v>28974</v>
      </c>
      <c r="BG50" s="2">
        <v>13172</v>
      </c>
      <c r="BH50" s="2">
        <v>2783</v>
      </c>
      <c r="BI50" s="2">
        <v>2640</v>
      </c>
      <c r="BJ50" s="2">
        <v>2703</v>
      </c>
      <c r="BK50" s="2">
        <v>6108</v>
      </c>
      <c r="BL50" s="2">
        <v>3017</v>
      </c>
      <c r="BM50" s="2">
        <v>6466</v>
      </c>
      <c r="BN50" s="2">
        <v>41504</v>
      </c>
      <c r="BO50" s="2">
        <v>11378</v>
      </c>
      <c r="BP50" s="2">
        <v>1186</v>
      </c>
      <c r="BQ50" s="2">
        <v>10438</v>
      </c>
      <c r="BR50" s="2">
        <v>941</v>
      </c>
      <c r="BS50" s="2">
        <v>6750</v>
      </c>
      <c r="BT50" s="2">
        <v>470</v>
      </c>
      <c r="BU50" s="2">
        <v>10341</v>
      </c>
      <c r="BV50" s="2">
        <v>97913</v>
      </c>
      <c r="BW50" s="2">
        <v>2920</v>
      </c>
      <c r="BX50" s="2">
        <v>2013</v>
      </c>
      <c r="BY50" s="2">
        <v>1105</v>
      </c>
      <c r="BZ50" s="2">
        <v>2598</v>
      </c>
      <c r="CA50" s="2">
        <v>2718</v>
      </c>
      <c r="CB50" s="2">
        <v>2586</v>
      </c>
      <c r="CC50" s="2">
        <v>1331</v>
      </c>
      <c r="CD50" s="2">
        <v>5721</v>
      </c>
      <c r="CE50" s="2">
        <v>879</v>
      </c>
      <c r="CF50" s="2">
        <v>2528</v>
      </c>
      <c r="CG50" s="2">
        <v>524</v>
      </c>
      <c r="CH50" s="2">
        <v>1699</v>
      </c>
      <c r="CI50" s="2">
        <v>3575</v>
      </c>
      <c r="CJ50" s="2">
        <v>701</v>
      </c>
      <c r="CK50" s="2">
        <v>4479</v>
      </c>
      <c r="CL50" s="2">
        <v>255</v>
      </c>
      <c r="CM50" s="2">
        <v>342</v>
      </c>
      <c r="CN50" s="2">
        <v>2134</v>
      </c>
      <c r="CO50" s="2">
        <v>901</v>
      </c>
      <c r="CP50" s="2">
        <v>1222</v>
      </c>
      <c r="CQ50" s="2">
        <v>2994</v>
      </c>
      <c r="CR50" s="2">
        <v>1392</v>
      </c>
      <c r="CS50" s="2">
        <v>6850</v>
      </c>
      <c r="CT50" s="2">
        <v>2608</v>
      </c>
      <c r="CU50" s="2">
        <v>1387</v>
      </c>
      <c r="CV50" s="2">
        <v>1789</v>
      </c>
      <c r="CW50" s="2">
        <v>953</v>
      </c>
      <c r="CX50" s="2">
        <v>1879</v>
      </c>
      <c r="CY50" s="2">
        <v>7841</v>
      </c>
      <c r="CZ50" s="2">
        <v>317</v>
      </c>
      <c r="DA50" s="2">
        <v>644</v>
      </c>
      <c r="DB50" s="2">
        <v>2648</v>
      </c>
      <c r="DC50" s="2">
        <v>881</v>
      </c>
      <c r="DD50" s="2">
        <v>791</v>
      </c>
      <c r="DE50" s="2">
        <v>2809</v>
      </c>
      <c r="DF50" s="2">
        <v>6959</v>
      </c>
      <c r="DG50" s="2">
        <v>1585</v>
      </c>
      <c r="DH50" s="2">
        <v>3413</v>
      </c>
      <c r="DI50" s="2">
        <v>564</v>
      </c>
      <c r="DJ50" s="2">
        <v>1106</v>
      </c>
      <c r="DK50" s="2">
        <v>1789</v>
      </c>
      <c r="DL50" s="2">
        <v>588</v>
      </c>
      <c r="DM50" s="2">
        <v>175</v>
      </c>
      <c r="DN50" s="2">
        <v>2691</v>
      </c>
      <c r="DO50" s="2">
        <v>385</v>
      </c>
      <c r="DP50" s="2">
        <v>228</v>
      </c>
      <c r="DQ50" s="2">
        <v>2417</v>
      </c>
      <c r="DR50" s="2">
        <v>35202</v>
      </c>
      <c r="DS50" s="2">
        <v>3462</v>
      </c>
      <c r="DT50" s="2">
        <v>3955</v>
      </c>
      <c r="DU50" s="2">
        <v>665</v>
      </c>
      <c r="DV50" s="2">
        <v>2042</v>
      </c>
      <c r="DW50" s="2">
        <v>769</v>
      </c>
      <c r="DX50" s="2">
        <v>1599</v>
      </c>
      <c r="DY50" s="2">
        <v>894</v>
      </c>
      <c r="DZ50" s="2">
        <v>213</v>
      </c>
      <c r="EA50" s="2">
        <v>1478</v>
      </c>
      <c r="EB50" s="2">
        <v>417</v>
      </c>
      <c r="EC50" s="2">
        <v>2012</v>
      </c>
      <c r="ED50" s="2">
        <v>5229</v>
      </c>
      <c r="EE50" s="2">
        <v>1640</v>
      </c>
      <c r="EF50" s="2">
        <v>7581</v>
      </c>
      <c r="EG50" s="2">
        <v>3245</v>
      </c>
      <c r="EH50" s="2">
        <v>42166</v>
      </c>
      <c r="EI50" s="2">
        <v>5377</v>
      </c>
      <c r="EJ50" s="2">
        <v>520</v>
      </c>
      <c r="EK50" s="2">
        <v>521</v>
      </c>
      <c r="EL50" s="2">
        <v>1175</v>
      </c>
      <c r="EM50" s="2">
        <v>1844</v>
      </c>
      <c r="EN50" s="2">
        <v>1260</v>
      </c>
      <c r="EO50" s="2">
        <v>788</v>
      </c>
      <c r="EP50" s="2">
        <v>482</v>
      </c>
      <c r="EQ50" s="2">
        <v>686</v>
      </c>
      <c r="ER50" s="2">
        <v>958</v>
      </c>
      <c r="ES50" s="2">
        <v>2084</v>
      </c>
      <c r="ET50" s="2">
        <v>1124</v>
      </c>
      <c r="EU50" s="2">
        <v>1252</v>
      </c>
      <c r="EV50" s="2">
        <v>3823</v>
      </c>
      <c r="EW50" s="2">
        <v>2926</v>
      </c>
      <c r="EX50" s="2">
        <v>1342</v>
      </c>
      <c r="EY50" s="2">
        <v>4240</v>
      </c>
      <c r="EZ50" s="2">
        <v>11765</v>
      </c>
      <c r="FA50" s="2">
        <v>76985</v>
      </c>
      <c r="FB50" s="2">
        <v>171</v>
      </c>
      <c r="FC50" s="2">
        <v>515</v>
      </c>
      <c r="FD50" s="2">
        <v>4984</v>
      </c>
      <c r="FE50" s="2">
        <v>706</v>
      </c>
      <c r="FF50" s="2">
        <v>7124</v>
      </c>
      <c r="FG50" s="2">
        <v>1451</v>
      </c>
      <c r="FH50" s="2">
        <v>934</v>
      </c>
      <c r="FI50" s="2">
        <v>6591</v>
      </c>
      <c r="FJ50" s="2">
        <v>2208</v>
      </c>
      <c r="FK50" s="2">
        <v>3664</v>
      </c>
      <c r="FL50" s="2">
        <v>5701</v>
      </c>
      <c r="FM50" s="2">
        <v>2020</v>
      </c>
      <c r="FN50" s="2">
        <v>6244</v>
      </c>
      <c r="FO50" s="2">
        <v>2125</v>
      </c>
      <c r="FP50" s="2">
        <v>9539</v>
      </c>
      <c r="FQ50" s="2">
        <v>23008</v>
      </c>
      <c r="FR50" s="2">
        <v>136782</v>
      </c>
      <c r="FS50" s="2">
        <v>23751</v>
      </c>
      <c r="FT50" s="2">
        <v>10966</v>
      </c>
      <c r="FU50" s="2">
        <v>5161</v>
      </c>
      <c r="FV50" s="2">
        <v>4123</v>
      </c>
      <c r="FW50" s="2">
        <v>11290</v>
      </c>
      <c r="FX50" s="2">
        <v>1666</v>
      </c>
      <c r="FY50" s="2">
        <v>4334</v>
      </c>
      <c r="FZ50" s="2">
        <v>1379</v>
      </c>
      <c r="GA50" s="2">
        <v>2833</v>
      </c>
      <c r="GB50" s="2">
        <v>12849</v>
      </c>
      <c r="GC50" s="2">
        <v>490</v>
      </c>
      <c r="GD50" s="2">
        <v>1965</v>
      </c>
      <c r="GE50" s="2">
        <v>1346</v>
      </c>
      <c r="GF50" s="2">
        <v>2621</v>
      </c>
      <c r="GG50" s="2">
        <v>5483</v>
      </c>
      <c r="GH50" s="2">
        <v>3661</v>
      </c>
      <c r="GI50" s="2">
        <v>42862</v>
      </c>
      <c r="GJ50" s="2">
        <v>63873</v>
      </c>
      <c r="GK50" s="2">
        <v>1459</v>
      </c>
      <c r="GL50" s="2">
        <v>639</v>
      </c>
      <c r="GM50" s="2">
        <v>1215</v>
      </c>
      <c r="GN50" s="2">
        <v>8579</v>
      </c>
      <c r="GO50" s="2">
        <v>5834</v>
      </c>
      <c r="GP50" s="2">
        <v>6162</v>
      </c>
      <c r="GQ50" s="2">
        <v>570</v>
      </c>
      <c r="GR50" s="2">
        <v>6910</v>
      </c>
      <c r="GS50" s="2">
        <v>7200</v>
      </c>
      <c r="GT50" s="2">
        <v>4853</v>
      </c>
      <c r="GU50" s="2">
        <v>2453</v>
      </c>
      <c r="GV50" s="2">
        <v>6666</v>
      </c>
      <c r="GW50" s="2">
        <v>1125</v>
      </c>
      <c r="GX50" s="2">
        <v>10210</v>
      </c>
      <c r="GY50" s="2">
        <v>39480</v>
      </c>
      <c r="GZ50" s="2">
        <v>1391</v>
      </c>
      <c r="HA50" s="2">
        <v>7753</v>
      </c>
      <c r="HB50" s="2">
        <v>10473</v>
      </c>
      <c r="HC50" s="2">
        <v>1349</v>
      </c>
      <c r="HD50" s="2">
        <v>3587</v>
      </c>
      <c r="HE50" s="2">
        <v>8861</v>
      </c>
      <c r="HF50" s="2">
        <v>5147</v>
      </c>
      <c r="HG50" s="2">
        <v>919</v>
      </c>
      <c r="HH50" s="2">
        <v>104645</v>
      </c>
      <c r="HI50" s="2">
        <v>1687</v>
      </c>
      <c r="HJ50" s="2">
        <v>3677</v>
      </c>
      <c r="HK50" s="2">
        <v>1000</v>
      </c>
      <c r="HL50" s="2">
        <v>6202</v>
      </c>
      <c r="HM50" s="2">
        <v>15312</v>
      </c>
      <c r="HN50" s="2">
        <v>1369</v>
      </c>
      <c r="HO50" s="2">
        <v>6456</v>
      </c>
      <c r="HP50" s="2">
        <v>2943</v>
      </c>
      <c r="HQ50" s="2">
        <v>6449</v>
      </c>
      <c r="HR50" s="2">
        <v>38201</v>
      </c>
      <c r="HS50" s="2">
        <v>4902</v>
      </c>
      <c r="HT50" s="2">
        <v>6527</v>
      </c>
      <c r="HU50" s="2">
        <v>9919</v>
      </c>
    </row>
    <row r="52" spans="1:229" ht="18" customHeight="1">
      <c r="B52" s="19" t="s">
        <v>670</v>
      </c>
      <c r="C52" s="2" t="s">
        <v>669</v>
      </c>
      <c r="D52" s="2">
        <f>RANK(D35,D$4:D$50)</f>
        <v>11</v>
      </c>
      <c r="E52" s="2">
        <f>RANK(E35,E$4:E$50)</f>
        <v>34</v>
      </c>
      <c r="F52" s="2">
        <f>RANK(F35,F$4:F$50)</f>
        <v>39</v>
      </c>
      <c r="G52" s="2">
        <f>RANK(G35,G$4:G$50)</f>
        <v>37</v>
      </c>
      <c r="H52" s="2">
        <f t="shared" ref="H52:BS52" si="0">RANK(H35,H$4:H$50)</f>
        <v>20</v>
      </c>
      <c r="I52" s="2">
        <f t="shared" si="0"/>
        <v>40</v>
      </c>
      <c r="J52" s="2">
        <f t="shared" si="0"/>
        <v>21</v>
      </c>
      <c r="K52" s="2">
        <f t="shared" si="0"/>
        <v>9</v>
      </c>
      <c r="L52" s="2">
        <f t="shared" si="0"/>
        <v>14</v>
      </c>
      <c r="M52" s="2">
        <f t="shared" si="0"/>
        <v>25</v>
      </c>
      <c r="N52" s="2">
        <f t="shared" si="0"/>
        <v>38</v>
      </c>
      <c r="O52" s="2">
        <f t="shared" si="0"/>
        <v>9</v>
      </c>
      <c r="P52" s="2">
        <f t="shared" si="0"/>
        <v>44</v>
      </c>
      <c r="Q52" s="2">
        <f t="shared" si="0"/>
        <v>35</v>
      </c>
      <c r="R52" s="2">
        <f t="shared" si="0"/>
        <v>18</v>
      </c>
      <c r="S52" s="2">
        <f t="shared" si="0"/>
        <v>31</v>
      </c>
      <c r="T52" s="2">
        <f t="shared" si="0"/>
        <v>43</v>
      </c>
      <c r="U52" s="2">
        <f t="shared" si="0"/>
        <v>46</v>
      </c>
      <c r="V52" s="2">
        <f t="shared" si="0"/>
        <v>5</v>
      </c>
      <c r="W52" s="2">
        <f t="shared" si="0"/>
        <v>5</v>
      </c>
      <c r="X52" s="2">
        <f t="shared" si="0"/>
        <v>34</v>
      </c>
      <c r="Y52" s="2">
        <f t="shared" si="0"/>
        <v>3</v>
      </c>
      <c r="Z52" s="2">
        <f t="shared" si="0"/>
        <v>28</v>
      </c>
      <c r="AA52" s="2">
        <f t="shared" si="0"/>
        <v>5</v>
      </c>
      <c r="AB52" s="2">
        <f t="shared" si="0"/>
        <v>38</v>
      </c>
      <c r="AC52" s="2">
        <f t="shared" si="0"/>
        <v>24</v>
      </c>
      <c r="AD52" s="2">
        <f t="shared" si="0"/>
        <v>9</v>
      </c>
      <c r="AE52" s="2">
        <f t="shared" si="0"/>
        <v>9</v>
      </c>
      <c r="AF52" s="2">
        <f t="shared" si="0"/>
        <v>45</v>
      </c>
      <c r="AG52" s="2">
        <f t="shared" si="0"/>
        <v>43</v>
      </c>
      <c r="AH52" s="2">
        <f t="shared" si="0"/>
        <v>11</v>
      </c>
      <c r="AI52" s="2">
        <f t="shared" si="0"/>
        <v>33</v>
      </c>
      <c r="AJ52" s="2">
        <f t="shared" si="0"/>
        <v>44</v>
      </c>
      <c r="AK52" s="2">
        <f t="shared" si="0"/>
        <v>44</v>
      </c>
      <c r="AL52" s="2">
        <f t="shared" si="0"/>
        <v>1</v>
      </c>
      <c r="AM52" s="2">
        <f t="shared" si="0"/>
        <v>32</v>
      </c>
      <c r="AN52" s="2">
        <f t="shared" si="0"/>
        <v>45</v>
      </c>
      <c r="AO52" s="2">
        <f t="shared" si="0"/>
        <v>4</v>
      </c>
      <c r="AP52" s="2">
        <f t="shared" si="0"/>
        <v>36</v>
      </c>
      <c r="AQ52" s="2">
        <f t="shared" si="0"/>
        <v>41</v>
      </c>
      <c r="AR52" s="2">
        <f t="shared" si="0"/>
        <v>26</v>
      </c>
      <c r="AS52" s="2">
        <f t="shared" si="0"/>
        <v>22</v>
      </c>
      <c r="AT52" s="2">
        <f t="shared" si="0"/>
        <v>17</v>
      </c>
      <c r="AU52" s="2">
        <f t="shared" si="0"/>
        <v>19</v>
      </c>
      <c r="AV52" s="2">
        <f t="shared" si="0"/>
        <v>42</v>
      </c>
      <c r="AW52" s="2">
        <f t="shared" si="0"/>
        <v>6</v>
      </c>
      <c r="AX52" s="2">
        <f t="shared" si="0"/>
        <v>26</v>
      </c>
      <c r="AY52" s="2">
        <f t="shared" si="0"/>
        <v>29</v>
      </c>
      <c r="AZ52" s="2">
        <f t="shared" si="0"/>
        <v>34</v>
      </c>
      <c r="BA52" s="2">
        <f t="shared" si="0"/>
        <v>37</v>
      </c>
      <c r="BB52" s="2">
        <f t="shared" si="0"/>
        <v>25</v>
      </c>
      <c r="BC52" s="2">
        <f t="shared" si="0"/>
        <v>37</v>
      </c>
      <c r="BD52" s="2">
        <f t="shared" si="0"/>
        <v>29</v>
      </c>
      <c r="BE52" s="2">
        <f t="shared" si="0"/>
        <v>30</v>
      </c>
      <c r="BF52" s="2">
        <f t="shared" si="0"/>
        <v>35</v>
      </c>
      <c r="BG52" s="2">
        <f t="shared" si="0"/>
        <v>18</v>
      </c>
      <c r="BH52" s="2">
        <f t="shared" si="0"/>
        <v>16</v>
      </c>
      <c r="BI52" s="2">
        <f t="shared" si="0"/>
        <v>32</v>
      </c>
      <c r="BJ52" s="2">
        <f t="shared" si="0"/>
        <v>32</v>
      </c>
      <c r="BK52" s="2">
        <f t="shared" si="0"/>
        <v>24</v>
      </c>
      <c r="BL52" s="2">
        <f t="shared" si="0"/>
        <v>27</v>
      </c>
      <c r="BM52" s="2">
        <f t="shared" si="0"/>
        <v>34</v>
      </c>
      <c r="BN52" s="2">
        <f t="shared" si="0"/>
        <v>21</v>
      </c>
      <c r="BO52" s="2">
        <f t="shared" si="0"/>
        <v>2</v>
      </c>
      <c r="BP52" s="2">
        <f t="shared" si="0"/>
        <v>29</v>
      </c>
      <c r="BQ52" s="2">
        <f t="shared" si="0"/>
        <v>32</v>
      </c>
      <c r="BR52" s="2">
        <f t="shared" si="0"/>
        <v>28</v>
      </c>
      <c r="BS52" s="2">
        <f t="shared" si="0"/>
        <v>32</v>
      </c>
      <c r="BT52" s="2">
        <f t="shared" ref="BT52:EE52" si="1">RANK(BT35,BT$4:BT$50)</f>
        <v>32</v>
      </c>
      <c r="BU52" s="2">
        <f t="shared" si="1"/>
        <v>32</v>
      </c>
      <c r="BV52" s="2">
        <f t="shared" si="1"/>
        <v>24</v>
      </c>
      <c r="BW52" s="2">
        <f t="shared" si="1"/>
        <v>5</v>
      </c>
      <c r="BX52" s="2">
        <f t="shared" si="1"/>
        <v>23</v>
      </c>
      <c r="BY52" s="2">
        <f t="shared" si="1"/>
        <v>16</v>
      </c>
      <c r="BZ52" s="2">
        <f t="shared" si="1"/>
        <v>12</v>
      </c>
      <c r="CA52" s="2">
        <f t="shared" si="1"/>
        <v>20</v>
      </c>
      <c r="CB52" s="2">
        <f t="shared" si="1"/>
        <v>27</v>
      </c>
      <c r="CC52" s="2">
        <f t="shared" si="1"/>
        <v>9</v>
      </c>
      <c r="CD52" s="2">
        <f t="shared" si="1"/>
        <v>29</v>
      </c>
      <c r="CE52" s="2">
        <f t="shared" si="1"/>
        <v>7</v>
      </c>
      <c r="CF52" s="2">
        <f t="shared" si="1"/>
        <v>21</v>
      </c>
      <c r="CG52" s="2">
        <f t="shared" si="1"/>
        <v>24</v>
      </c>
      <c r="CH52" s="2">
        <f t="shared" si="1"/>
        <v>31</v>
      </c>
      <c r="CI52" s="2">
        <f t="shared" si="1"/>
        <v>12</v>
      </c>
      <c r="CJ52" s="2">
        <f t="shared" si="1"/>
        <v>10</v>
      </c>
      <c r="CK52" s="2">
        <f t="shared" si="1"/>
        <v>18</v>
      </c>
      <c r="CL52" s="2">
        <f t="shared" si="1"/>
        <v>35</v>
      </c>
      <c r="CM52" s="2">
        <f t="shared" si="1"/>
        <v>29</v>
      </c>
      <c r="CN52" s="2">
        <f t="shared" si="1"/>
        <v>29</v>
      </c>
      <c r="CO52" s="2">
        <f t="shared" si="1"/>
        <v>32</v>
      </c>
      <c r="CP52" s="2">
        <f t="shared" si="1"/>
        <v>25</v>
      </c>
      <c r="CQ52" s="2">
        <f t="shared" si="1"/>
        <v>12</v>
      </c>
      <c r="CR52" s="2">
        <f t="shared" si="1"/>
        <v>28</v>
      </c>
      <c r="CS52" s="2">
        <f t="shared" si="1"/>
        <v>22</v>
      </c>
      <c r="CT52" s="2">
        <f t="shared" si="1"/>
        <v>7</v>
      </c>
      <c r="CU52" s="2">
        <f t="shared" si="1"/>
        <v>13</v>
      </c>
      <c r="CV52" s="2">
        <f t="shared" si="1"/>
        <v>6</v>
      </c>
      <c r="CW52" s="2">
        <f t="shared" si="1"/>
        <v>16</v>
      </c>
      <c r="CX52" s="2">
        <f t="shared" si="1"/>
        <v>26</v>
      </c>
      <c r="CY52" s="2">
        <f t="shared" si="1"/>
        <v>31</v>
      </c>
      <c r="CZ52" s="2">
        <f t="shared" si="1"/>
        <v>1</v>
      </c>
      <c r="DA52" s="2">
        <f t="shared" si="1"/>
        <v>24</v>
      </c>
      <c r="DB52" s="2">
        <f t="shared" si="1"/>
        <v>24</v>
      </c>
      <c r="DC52" s="2">
        <f t="shared" si="1"/>
        <v>19</v>
      </c>
      <c r="DD52" s="2">
        <f t="shared" si="1"/>
        <v>12</v>
      </c>
      <c r="DE52" s="2">
        <f t="shared" si="1"/>
        <v>18</v>
      </c>
      <c r="DF52" s="2">
        <f t="shared" si="1"/>
        <v>5</v>
      </c>
      <c r="DG52" s="2">
        <f t="shared" si="1"/>
        <v>11</v>
      </c>
      <c r="DH52" s="2">
        <f t="shared" si="1"/>
        <v>32</v>
      </c>
      <c r="DI52" s="2">
        <f t="shared" si="1"/>
        <v>8</v>
      </c>
      <c r="DJ52" s="2">
        <f t="shared" si="1"/>
        <v>20</v>
      </c>
      <c r="DK52" s="2">
        <f t="shared" si="1"/>
        <v>24</v>
      </c>
      <c r="DL52" s="2">
        <f t="shared" si="1"/>
        <v>28</v>
      </c>
      <c r="DM52" s="2">
        <f t="shared" si="1"/>
        <v>25</v>
      </c>
      <c r="DN52" s="2">
        <f t="shared" si="1"/>
        <v>28</v>
      </c>
      <c r="DO52" s="2">
        <f t="shared" si="1"/>
        <v>37</v>
      </c>
      <c r="DP52" s="2">
        <f t="shared" si="1"/>
        <v>12</v>
      </c>
      <c r="DQ52" s="2">
        <f t="shared" si="1"/>
        <v>18</v>
      </c>
      <c r="DR52" s="2">
        <f t="shared" si="1"/>
        <v>25</v>
      </c>
      <c r="DS52" s="2">
        <f t="shared" si="1"/>
        <v>14</v>
      </c>
      <c r="DT52" s="2">
        <f t="shared" si="1"/>
        <v>31</v>
      </c>
      <c r="DU52" s="2">
        <f t="shared" si="1"/>
        <v>19</v>
      </c>
      <c r="DV52" s="2">
        <f t="shared" si="1"/>
        <v>31</v>
      </c>
      <c r="DW52" s="2">
        <f t="shared" si="1"/>
        <v>3</v>
      </c>
      <c r="DX52" s="2">
        <f t="shared" si="1"/>
        <v>10</v>
      </c>
      <c r="DY52" s="2">
        <f t="shared" si="1"/>
        <v>17</v>
      </c>
      <c r="DZ52" s="2">
        <f t="shared" si="1"/>
        <v>44</v>
      </c>
      <c r="EA52" s="2">
        <f t="shared" si="1"/>
        <v>23</v>
      </c>
      <c r="EB52" s="2">
        <f t="shared" si="1"/>
        <v>9</v>
      </c>
      <c r="EC52" s="2">
        <f t="shared" si="1"/>
        <v>19</v>
      </c>
      <c r="ED52" s="2">
        <f t="shared" si="1"/>
        <v>31</v>
      </c>
      <c r="EE52" s="2">
        <f t="shared" si="1"/>
        <v>14</v>
      </c>
      <c r="EF52" s="2">
        <f t="shared" ref="EF52:GQ52" si="2">RANK(EF35,EF$4:EF$50)</f>
        <v>39</v>
      </c>
      <c r="EG52" s="2">
        <f t="shared" si="2"/>
        <v>27</v>
      </c>
      <c r="EH52" s="2">
        <f t="shared" si="2"/>
        <v>12</v>
      </c>
      <c r="EI52" s="2">
        <f t="shared" si="2"/>
        <v>31</v>
      </c>
      <c r="EJ52" s="2">
        <f t="shared" si="2"/>
        <v>3</v>
      </c>
      <c r="EK52" s="2">
        <f t="shared" si="2"/>
        <v>37</v>
      </c>
      <c r="EL52" s="2">
        <f t="shared" si="2"/>
        <v>3</v>
      </c>
      <c r="EM52" s="2">
        <f t="shared" si="2"/>
        <v>30</v>
      </c>
      <c r="EN52" s="2">
        <f t="shared" si="2"/>
        <v>15</v>
      </c>
      <c r="EO52" s="2">
        <f t="shared" si="2"/>
        <v>40</v>
      </c>
      <c r="EP52" s="2">
        <f t="shared" si="2"/>
        <v>10</v>
      </c>
      <c r="EQ52" s="2">
        <f t="shared" si="2"/>
        <v>10</v>
      </c>
      <c r="ER52" s="2">
        <f t="shared" si="2"/>
        <v>6</v>
      </c>
      <c r="ES52" s="2">
        <f t="shared" si="2"/>
        <v>5</v>
      </c>
      <c r="ET52" s="2">
        <f t="shared" si="2"/>
        <v>11</v>
      </c>
      <c r="EU52" s="2">
        <f t="shared" si="2"/>
        <v>6</v>
      </c>
      <c r="EV52" s="2">
        <f t="shared" si="2"/>
        <v>16</v>
      </c>
      <c r="EW52" s="2">
        <f t="shared" si="2"/>
        <v>23</v>
      </c>
      <c r="EX52" s="2">
        <f t="shared" si="2"/>
        <v>12</v>
      </c>
      <c r="EY52" s="2">
        <f t="shared" si="2"/>
        <v>5</v>
      </c>
      <c r="EZ52" s="2">
        <f t="shared" si="2"/>
        <v>25</v>
      </c>
      <c r="FA52" s="2">
        <f t="shared" si="2"/>
        <v>40</v>
      </c>
      <c r="FB52" s="2">
        <f t="shared" si="2"/>
        <v>12</v>
      </c>
      <c r="FC52" s="2">
        <f t="shared" si="2"/>
        <v>24</v>
      </c>
      <c r="FD52" s="2">
        <f t="shared" si="2"/>
        <v>21</v>
      </c>
      <c r="FE52" s="2">
        <f t="shared" si="2"/>
        <v>42</v>
      </c>
      <c r="FF52" s="2">
        <f t="shared" si="2"/>
        <v>32</v>
      </c>
      <c r="FG52" s="2">
        <f t="shared" si="2"/>
        <v>43</v>
      </c>
      <c r="FH52" s="2">
        <f t="shared" si="2"/>
        <v>32</v>
      </c>
      <c r="FI52" s="2">
        <f t="shared" si="2"/>
        <v>37</v>
      </c>
      <c r="FJ52" s="2">
        <f t="shared" si="2"/>
        <v>30</v>
      </c>
      <c r="FK52" s="2">
        <f t="shared" si="2"/>
        <v>22</v>
      </c>
      <c r="FL52" s="2">
        <f t="shared" si="2"/>
        <v>7</v>
      </c>
      <c r="FM52" s="2">
        <f t="shared" si="2"/>
        <v>17</v>
      </c>
      <c r="FN52" s="2">
        <f t="shared" si="2"/>
        <v>43</v>
      </c>
      <c r="FO52" s="2">
        <f t="shared" si="2"/>
        <v>38</v>
      </c>
      <c r="FP52" s="2">
        <f t="shared" si="2"/>
        <v>47</v>
      </c>
      <c r="FQ52" s="2">
        <f t="shared" si="2"/>
        <v>35</v>
      </c>
      <c r="FR52" s="2">
        <f t="shared" si="2"/>
        <v>37</v>
      </c>
      <c r="FS52" s="2">
        <f t="shared" si="2"/>
        <v>37</v>
      </c>
      <c r="FT52" s="2">
        <f t="shared" si="2"/>
        <v>24</v>
      </c>
      <c r="FU52" s="2">
        <f t="shared" si="2"/>
        <v>25</v>
      </c>
      <c r="FV52" s="2">
        <f t="shared" si="2"/>
        <v>28</v>
      </c>
      <c r="FW52" s="2">
        <f t="shared" si="2"/>
        <v>39</v>
      </c>
      <c r="FX52" s="2">
        <f t="shared" si="2"/>
        <v>19</v>
      </c>
      <c r="FY52" s="2">
        <f t="shared" si="2"/>
        <v>35</v>
      </c>
      <c r="FZ52" s="2">
        <f t="shared" si="2"/>
        <v>10</v>
      </c>
      <c r="GA52" s="2">
        <f t="shared" si="2"/>
        <v>33</v>
      </c>
      <c r="GB52" s="2">
        <f t="shared" si="2"/>
        <v>37</v>
      </c>
      <c r="GC52" s="2">
        <f t="shared" si="2"/>
        <v>35</v>
      </c>
      <c r="GD52" s="2">
        <f t="shared" si="2"/>
        <v>16</v>
      </c>
      <c r="GE52" s="2">
        <f t="shared" si="2"/>
        <v>36</v>
      </c>
      <c r="GF52" s="2">
        <f t="shared" si="2"/>
        <v>31</v>
      </c>
      <c r="GG52" s="2">
        <f t="shared" si="2"/>
        <v>20</v>
      </c>
      <c r="GH52" s="2">
        <f t="shared" si="2"/>
        <v>38</v>
      </c>
      <c r="GI52" s="2">
        <f t="shared" si="2"/>
        <v>27</v>
      </c>
      <c r="GJ52" s="2">
        <f t="shared" si="2"/>
        <v>47</v>
      </c>
      <c r="GK52" s="2">
        <f t="shared" si="2"/>
        <v>31</v>
      </c>
      <c r="GL52" s="2">
        <f t="shared" si="2"/>
        <v>20</v>
      </c>
      <c r="GM52" s="2">
        <f t="shared" si="2"/>
        <v>3</v>
      </c>
      <c r="GN52" s="2">
        <f t="shared" si="2"/>
        <v>46</v>
      </c>
      <c r="GO52" s="2">
        <f t="shared" si="2"/>
        <v>7</v>
      </c>
      <c r="GP52" s="2">
        <f t="shared" si="2"/>
        <v>46</v>
      </c>
      <c r="GQ52" s="2">
        <f t="shared" si="2"/>
        <v>4</v>
      </c>
      <c r="GR52" s="2">
        <f t="shared" ref="GR52:HU52" si="3">RANK(GR35,GR$4:GR$50)</f>
        <v>43</v>
      </c>
      <c r="GS52" s="2">
        <f t="shared" si="3"/>
        <v>29</v>
      </c>
      <c r="GT52" s="2">
        <f t="shared" si="3"/>
        <v>39</v>
      </c>
      <c r="GU52" s="2">
        <f t="shared" si="3"/>
        <v>14</v>
      </c>
      <c r="GV52" s="2">
        <f t="shared" si="3"/>
        <v>23</v>
      </c>
      <c r="GW52" s="2">
        <f t="shared" si="3"/>
        <v>43</v>
      </c>
      <c r="GX52" s="2">
        <f t="shared" si="3"/>
        <v>44</v>
      </c>
      <c r="GY52" s="2">
        <f t="shared" si="3"/>
        <v>29</v>
      </c>
      <c r="GZ52" s="2">
        <f t="shared" si="3"/>
        <v>14</v>
      </c>
      <c r="HA52" s="2">
        <f t="shared" si="3"/>
        <v>13</v>
      </c>
      <c r="HB52" s="2">
        <f t="shared" si="3"/>
        <v>15</v>
      </c>
      <c r="HC52" s="2">
        <f t="shared" si="3"/>
        <v>29</v>
      </c>
      <c r="HD52" s="2">
        <f t="shared" si="3"/>
        <v>33</v>
      </c>
      <c r="HE52" s="2">
        <f t="shared" si="3"/>
        <v>40</v>
      </c>
      <c r="HF52" s="2">
        <f t="shared" si="3"/>
        <v>33</v>
      </c>
      <c r="HG52" s="2">
        <f t="shared" si="3"/>
        <v>29</v>
      </c>
      <c r="HH52" s="2">
        <f t="shared" si="3"/>
        <v>26</v>
      </c>
      <c r="HI52" s="2">
        <f t="shared" si="3"/>
        <v>7</v>
      </c>
      <c r="HJ52" s="2">
        <f t="shared" si="3"/>
        <v>17</v>
      </c>
      <c r="HK52" s="2">
        <f t="shared" si="3"/>
        <v>34</v>
      </c>
      <c r="HL52" s="2">
        <f t="shared" si="3"/>
        <v>30</v>
      </c>
      <c r="HM52" s="2">
        <f t="shared" si="3"/>
        <v>31</v>
      </c>
      <c r="HN52" s="2">
        <f t="shared" si="3"/>
        <v>23</v>
      </c>
      <c r="HO52" s="2">
        <f t="shared" si="3"/>
        <v>44</v>
      </c>
      <c r="HP52" s="2">
        <f t="shared" si="3"/>
        <v>21</v>
      </c>
      <c r="HQ52" s="2">
        <f t="shared" si="3"/>
        <v>22</v>
      </c>
      <c r="HR52" s="2">
        <f t="shared" si="3"/>
        <v>28</v>
      </c>
      <c r="HS52" s="2">
        <f t="shared" si="3"/>
        <v>29</v>
      </c>
      <c r="HT52" s="2">
        <f t="shared" si="3"/>
        <v>4</v>
      </c>
      <c r="HU52" s="2">
        <f t="shared" si="3"/>
        <v>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opLeftCell="F1" zoomScaleNormal="100" workbookViewId="0">
      <selection activeCell="M29" sqref="M29"/>
    </sheetView>
  </sheetViews>
  <sheetFormatPr defaultRowHeight="18"/>
  <cols>
    <col min="4" max="4" width="10.58203125" bestFit="1" customWidth="1"/>
  </cols>
  <sheetData>
    <row r="1" spans="1:23">
      <c r="A1" s="1" t="str">
        <f>'SSDSE-C-2023'!A1</f>
        <v>SSDSE-C-2023</v>
      </c>
      <c r="B1" s="2"/>
      <c r="C1" s="2"/>
    </row>
    <row r="2" spans="1:23" ht="33">
      <c r="A2" s="5" t="s">
        <v>226</v>
      </c>
      <c r="B2" s="5" t="s">
        <v>227</v>
      </c>
      <c r="C2" s="5" t="s">
        <v>228</v>
      </c>
      <c r="D2" s="10" t="s">
        <v>603</v>
      </c>
      <c r="E2" s="5" t="s">
        <v>596</v>
      </c>
      <c r="Q2" s="5" t="s">
        <v>226</v>
      </c>
      <c r="R2" s="5" t="s">
        <v>227</v>
      </c>
      <c r="S2" s="5" t="s">
        <v>228</v>
      </c>
      <c r="T2" s="10" t="str">
        <f>D2</f>
        <v>食料（合計）</v>
      </c>
      <c r="U2" s="5" t="s">
        <v>596</v>
      </c>
    </row>
    <row r="3" spans="1:23">
      <c r="A3" s="2" t="s">
        <v>435</v>
      </c>
      <c r="B3" s="2" t="s">
        <v>436</v>
      </c>
      <c r="C3" s="2" t="s">
        <v>437</v>
      </c>
      <c r="D3" s="20">
        <f>INDEX('SSDSE-C-2023'!$C$2:$HU$50,MATCH(棒グラフ!C3,'SSDSE-C-2023'!$C$2:$C$50,0),MATCH($D$2,'SSDSE-C-2023'!$C$2:$HU$2,0))</f>
        <v>965949</v>
      </c>
      <c r="G3" t="str">
        <f>D2&amp;"の年間支出に関する棒グラフ(建制順）"</f>
        <v>食料（合計）の年間支出に関する棒グラフ(建制順）</v>
      </c>
      <c r="Q3" s="2" t="s">
        <v>435</v>
      </c>
      <c r="R3" s="2" t="s">
        <v>436</v>
      </c>
      <c r="S3" s="2" t="s">
        <v>437</v>
      </c>
      <c r="T3" s="20">
        <f>INDEX('SSDSE-C-2023'!$C$2:$HU$50,MATCH(棒グラフ!S3,'SSDSE-C-2023'!$C$2:$C$50,0),MATCH($D$2,'SSDSE-C-2023'!$C$2:$HU$2,0))</f>
        <v>965949</v>
      </c>
      <c r="W3" t="str">
        <f>T2&amp;"の年間支出に関する棒グラフ（支出額順）"</f>
        <v>食料（合計）の年間支出に関する棒グラフ（支出額順）</v>
      </c>
    </row>
    <row r="4" spans="1:23">
      <c r="A4" s="2" t="s">
        <v>438</v>
      </c>
      <c r="B4" s="2" t="s">
        <v>439</v>
      </c>
      <c r="C4" s="2" t="s">
        <v>440</v>
      </c>
      <c r="D4" s="20">
        <f>INDEX('SSDSE-C-2023'!$C$2:$HU$50,MATCH(棒グラフ!C4,'SSDSE-C-2023'!$C$2:$C$50,0),MATCH($D$2,'SSDSE-C-2023'!$C$2:$HU$2,0))</f>
        <v>940138</v>
      </c>
      <c r="E4">
        <f>RANK(D4,$D$4:$D$50)</f>
        <v>26</v>
      </c>
      <c r="Q4" s="15" t="str">
        <f>INDEX($A$4:$E$50,MATCH(U4,$E$4:$E$50,0),1)</f>
        <v>R13100</v>
      </c>
      <c r="R4" s="15" t="str">
        <f>INDEX($A$4:$E$50,MATCH(U4,$E$4:$E$50,0),2)</f>
        <v>東京都</v>
      </c>
      <c r="S4" s="15" t="str">
        <f>INDEX($A$4:$E$50,MATCH(U4,$E$4:$E$50,0),3)</f>
        <v>東京都区部</v>
      </c>
      <c r="T4" s="20">
        <f>INDEX($A$4:$E$50,MATCH(U4,$E$4:$E$50,0),4)</f>
        <v>1131522</v>
      </c>
      <c r="U4">
        <v>1</v>
      </c>
    </row>
    <row r="5" spans="1:23">
      <c r="A5" s="2" t="s">
        <v>441</v>
      </c>
      <c r="B5" s="2" t="s">
        <v>442</v>
      </c>
      <c r="C5" s="2" t="s">
        <v>443</v>
      </c>
      <c r="D5" s="20">
        <f>INDEX('SSDSE-C-2023'!$C$2:$HU$50,MATCH(棒グラフ!C5,'SSDSE-C-2023'!$C$2:$C$50,0),MATCH($D$2,'SSDSE-C-2023'!$C$2:$HU$2,0))</f>
        <v>917727</v>
      </c>
      <c r="E5">
        <f t="shared" ref="E5:E50" si="0">RANK(D5,$D$4:$D$50)</f>
        <v>32</v>
      </c>
      <c r="Q5" s="15" t="str">
        <f t="shared" ref="Q5:Q50" si="1">INDEX($A$4:$E$50,MATCH(U5,$E$4:$E$50,0),1)</f>
        <v>R11100</v>
      </c>
      <c r="R5" s="15" t="str">
        <f t="shared" ref="R5:R50" si="2">INDEX($A$4:$E$50,MATCH(U5,$E$4:$E$50,0),2)</f>
        <v>埼玉県</v>
      </c>
      <c r="S5" s="15" t="str">
        <f t="shared" ref="S5:S50" si="3">INDEX($A$4:$E$50,MATCH(U5,$E$4:$E$50,0),3)</f>
        <v>さいたま市</v>
      </c>
      <c r="T5" s="20">
        <f t="shared" ref="T5:T50" si="4">INDEX($A$4:$E$50,MATCH(U5,$E$4:$E$50,0),4)</f>
        <v>1071671</v>
      </c>
      <c r="U5">
        <v>2</v>
      </c>
    </row>
    <row r="6" spans="1:23">
      <c r="A6" s="2" t="s">
        <v>444</v>
      </c>
      <c r="B6" s="2" t="s">
        <v>445</v>
      </c>
      <c r="C6" s="2" t="s">
        <v>446</v>
      </c>
      <c r="D6" s="20">
        <f>INDEX('SSDSE-C-2023'!$C$2:$HU$50,MATCH(棒グラフ!C6,'SSDSE-C-2023'!$C$2:$C$50,0),MATCH($D$2,'SSDSE-C-2023'!$C$2:$HU$2,0))</f>
        <v>943800</v>
      </c>
      <c r="E6">
        <f t="shared" si="0"/>
        <v>25</v>
      </c>
      <c r="Q6" s="15" t="str">
        <f t="shared" si="1"/>
        <v>R14100</v>
      </c>
      <c r="R6" s="15" t="str">
        <f t="shared" si="2"/>
        <v>神奈川県</v>
      </c>
      <c r="S6" s="15" t="str">
        <f t="shared" si="3"/>
        <v>横浜市</v>
      </c>
      <c r="T6" s="20">
        <f t="shared" si="4"/>
        <v>1070680</v>
      </c>
      <c r="U6">
        <v>3</v>
      </c>
    </row>
    <row r="7" spans="1:23">
      <c r="A7" s="2" t="s">
        <v>447</v>
      </c>
      <c r="B7" s="2" t="s">
        <v>448</v>
      </c>
      <c r="C7" s="2" t="s">
        <v>449</v>
      </c>
      <c r="D7" s="20">
        <f>INDEX('SSDSE-C-2023'!$C$2:$HU$50,MATCH(棒グラフ!C7,'SSDSE-C-2023'!$C$2:$C$50,0),MATCH($D$2,'SSDSE-C-2023'!$C$2:$HU$2,0))</f>
        <v>970750</v>
      </c>
      <c r="E7">
        <f t="shared" si="0"/>
        <v>20</v>
      </c>
      <c r="Q7" s="15" t="str">
        <f t="shared" si="1"/>
        <v>R12100</v>
      </c>
      <c r="R7" s="15" t="str">
        <f t="shared" si="2"/>
        <v>千葉県</v>
      </c>
      <c r="S7" s="15" t="str">
        <f t="shared" si="3"/>
        <v>千葉市</v>
      </c>
      <c r="T7" s="20">
        <f t="shared" si="4"/>
        <v>1057500</v>
      </c>
      <c r="U7">
        <v>4</v>
      </c>
    </row>
    <row r="8" spans="1:23">
      <c r="A8" s="2" t="s">
        <v>450</v>
      </c>
      <c r="B8" s="2" t="s">
        <v>451</v>
      </c>
      <c r="C8" s="2" t="s">
        <v>452</v>
      </c>
      <c r="D8" s="20">
        <f>INDEX('SSDSE-C-2023'!$C$2:$HU$50,MATCH(棒グラフ!C8,'SSDSE-C-2023'!$C$2:$C$50,0),MATCH($D$2,'SSDSE-C-2023'!$C$2:$HU$2,0))</f>
        <v>930063</v>
      </c>
      <c r="E8">
        <f t="shared" si="0"/>
        <v>29</v>
      </c>
      <c r="Q8" s="15" t="str">
        <f t="shared" si="1"/>
        <v>R17201</v>
      </c>
      <c r="R8" s="15" t="str">
        <f t="shared" si="2"/>
        <v>石川県</v>
      </c>
      <c r="S8" s="15" t="str">
        <f t="shared" si="3"/>
        <v>金沢市</v>
      </c>
      <c r="T8" s="20">
        <f t="shared" si="4"/>
        <v>1037925</v>
      </c>
      <c r="U8">
        <v>5</v>
      </c>
    </row>
    <row r="9" spans="1:23">
      <c r="A9" s="2" t="s">
        <v>453</v>
      </c>
      <c r="B9" s="2" t="s">
        <v>454</v>
      </c>
      <c r="C9" s="2" t="s">
        <v>455</v>
      </c>
      <c r="D9" s="20">
        <f>INDEX('SSDSE-C-2023'!$C$2:$HU$50,MATCH(棒グラフ!C9,'SSDSE-C-2023'!$C$2:$C$50,0),MATCH($D$2,'SSDSE-C-2023'!$C$2:$HU$2,0))</f>
        <v>994021</v>
      </c>
      <c r="E9">
        <f t="shared" si="0"/>
        <v>12</v>
      </c>
      <c r="Q9" s="15" t="str">
        <f t="shared" si="1"/>
        <v>R25201</v>
      </c>
      <c r="R9" s="15" t="str">
        <f t="shared" si="2"/>
        <v>滋賀県</v>
      </c>
      <c r="S9" s="15" t="str">
        <f t="shared" si="3"/>
        <v>大津市</v>
      </c>
      <c r="T9" s="20">
        <f t="shared" si="4"/>
        <v>1036233</v>
      </c>
      <c r="U9">
        <v>6</v>
      </c>
    </row>
    <row r="10" spans="1:23">
      <c r="A10" s="2" t="s">
        <v>456</v>
      </c>
      <c r="B10" s="2" t="s">
        <v>457</v>
      </c>
      <c r="C10" s="2" t="s">
        <v>458</v>
      </c>
      <c r="D10" s="20">
        <f>INDEX('SSDSE-C-2023'!$C$2:$HU$50,MATCH(棒グラフ!C10,'SSDSE-C-2023'!$C$2:$C$50,0),MATCH($D$2,'SSDSE-C-2023'!$C$2:$HU$2,0))</f>
        <v>982708</v>
      </c>
      <c r="E10">
        <f t="shared" si="0"/>
        <v>17</v>
      </c>
      <c r="Q10" s="15" t="str">
        <f t="shared" si="1"/>
        <v>R16201</v>
      </c>
      <c r="R10" s="15" t="str">
        <f t="shared" si="2"/>
        <v>富山県</v>
      </c>
      <c r="S10" s="15" t="str">
        <f t="shared" si="3"/>
        <v>富山市</v>
      </c>
      <c r="T10" s="20">
        <f t="shared" si="4"/>
        <v>1031549</v>
      </c>
      <c r="U10">
        <v>7</v>
      </c>
    </row>
    <row r="11" spans="1:23">
      <c r="A11" s="2" t="s">
        <v>459</v>
      </c>
      <c r="B11" s="2" t="s">
        <v>460</v>
      </c>
      <c r="C11" s="2" t="s">
        <v>461</v>
      </c>
      <c r="D11" s="20">
        <f>INDEX('SSDSE-C-2023'!$C$2:$HU$50,MATCH(棒グラフ!C11,'SSDSE-C-2023'!$C$2:$C$50,0),MATCH($D$2,'SSDSE-C-2023'!$C$2:$HU$2,0))</f>
        <v>902906</v>
      </c>
      <c r="E11">
        <f t="shared" si="0"/>
        <v>41</v>
      </c>
      <c r="Q11" s="15" t="str">
        <f t="shared" si="1"/>
        <v>R26100</v>
      </c>
      <c r="R11" s="15" t="str">
        <f t="shared" si="2"/>
        <v>京都府</v>
      </c>
      <c r="S11" s="15" t="str">
        <f t="shared" si="3"/>
        <v>京都市</v>
      </c>
      <c r="T11" s="20">
        <f t="shared" si="4"/>
        <v>1029644</v>
      </c>
      <c r="U11">
        <v>8</v>
      </c>
    </row>
    <row r="12" spans="1:23">
      <c r="A12" s="2" t="s">
        <v>462</v>
      </c>
      <c r="B12" s="2" t="s">
        <v>463</v>
      </c>
      <c r="C12" s="2" t="s">
        <v>464</v>
      </c>
      <c r="D12" s="20">
        <f>INDEX('SSDSE-C-2023'!$C$2:$HU$50,MATCH(棒グラフ!C12,'SSDSE-C-2023'!$C$2:$C$50,0),MATCH($D$2,'SSDSE-C-2023'!$C$2:$HU$2,0))</f>
        <v>974230</v>
      </c>
      <c r="E12">
        <f t="shared" si="0"/>
        <v>18</v>
      </c>
      <c r="Q12" s="15" t="str">
        <f t="shared" si="1"/>
        <v>R29201</v>
      </c>
      <c r="R12" s="15" t="str">
        <f t="shared" si="2"/>
        <v>奈良県</v>
      </c>
      <c r="S12" s="15" t="str">
        <f t="shared" si="3"/>
        <v>奈良市</v>
      </c>
      <c r="T12" s="20">
        <f t="shared" si="4"/>
        <v>1016594</v>
      </c>
      <c r="U12">
        <v>9</v>
      </c>
    </row>
    <row r="13" spans="1:23">
      <c r="A13" s="2" t="s">
        <v>465</v>
      </c>
      <c r="B13" s="2" t="s">
        <v>466</v>
      </c>
      <c r="C13" s="2" t="s">
        <v>467</v>
      </c>
      <c r="D13" s="20">
        <f>INDEX('SSDSE-C-2023'!$C$2:$HU$50,MATCH(棒グラフ!C13,'SSDSE-C-2023'!$C$2:$C$50,0),MATCH($D$2,'SSDSE-C-2023'!$C$2:$HU$2,0))</f>
        <v>972181</v>
      </c>
      <c r="E13">
        <f t="shared" si="0"/>
        <v>19</v>
      </c>
      <c r="Q13" s="15" t="str">
        <f t="shared" si="1"/>
        <v>R22100</v>
      </c>
      <c r="R13" s="15" t="str">
        <f t="shared" si="2"/>
        <v>静岡県</v>
      </c>
      <c r="S13" s="15" t="str">
        <f t="shared" si="3"/>
        <v>静岡市</v>
      </c>
      <c r="T13" s="20">
        <f t="shared" si="4"/>
        <v>1001927</v>
      </c>
      <c r="U13">
        <v>10</v>
      </c>
    </row>
    <row r="14" spans="1:23">
      <c r="A14" s="2" t="s">
        <v>468</v>
      </c>
      <c r="B14" s="2" t="s">
        <v>469</v>
      </c>
      <c r="C14" s="2" t="s">
        <v>470</v>
      </c>
      <c r="D14" s="20">
        <f>INDEX('SSDSE-C-2023'!$C$2:$HU$50,MATCH(棒グラフ!C14,'SSDSE-C-2023'!$C$2:$C$50,0),MATCH($D$2,'SSDSE-C-2023'!$C$2:$HU$2,0))</f>
        <v>1071671</v>
      </c>
      <c r="E14">
        <f t="shared" si="0"/>
        <v>2</v>
      </c>
      <c r="Q14" s="15" t="str">
        <f t="shared" si="1"/>
        <v>R28100</v>
      </c>
      <c r="R14" s="15" t="str">
        <f t="shared" si="2"/>
        <v>兵庫県</v>
      </c>
      <c r="S14" s="15" t="str">
        <f t="shared" si="3"/>
        <v>神戸市</v>
      </c>
      <c r="T14" s="20">
        <f t="shared" si="4"/>
        <v>997058</v>
      </c>
      <c r="U14">
        <v>11</v>
      </c>
    </row>
    <row r="15" spans="1:23">
      <c r="A15" s="2" t="s">
        <v>471</v>
      </c>
      <c r="B15" s="2" t="s">
        <v>472</v>
      </c>
      <c r="C15" s="2" t="s">
        <v>473</v>
      </c>
      <c r="D15" s="20">
        <f>INDEX('SSDSE-C-2023'!$C$2:$HU$50,MATCH(棒グラフ!C15,'SSDSE-C-2023'!$C$2:$C$50,0),MATCH($D$2,'SSDSE-C-2023'!$C$2:$HU$2,0))</f>
        <v>1057500</v>
      </c>
      <c r="E15">
        <f t="shared" si="0"/>
        <v>4</v>
      </c>
      <c r="Q15" s="15" t="str">
        <f t="shared" si="1"/>
        <v>R06201</v>
      </c>
      <c r="R15" s="15" t="str">
        <f t="shared" si="2"/>
        <v>山形県</v>
      </c>
      <c r="S15" s="15" t="str">
        <f t="shared" si="3"/>
        <v>山形市</v>
      </c>
      <c r="T15" s="20">
        <f t="shared" si="4"/>
        <v>994021</v>
      </c>
      <c r="U15">
        <v>12</v>
      </c>
    </row>
    <row r="16" spans="1:23">
      <c r="A16" s="2" t="s">
        <v>474</v>
      </c>
      <c r="B16" s="2" t="s">
        <v>475</v>
      </c>
      <c r="C16" s="2" t="s">
        <v>476</v>
      </c>
      <c r="D16" s="20">
        <f>INDEX('SSDSE-C-2023'!$C$2:$HU$50,MATCH(棒グラフ!C16,'SSDSE-C-2023'!$C$2:$C$50,0),MATCH($D$2,'SSDSE-C-2023'!$C$2:$HU$2,0))</f>
        <v>1131522</v>
      </c>
      <c r="E16">
        <f t="shared" si="0"/>
        <v>1</v>
      </c>
      <c r="Q16" s="15" t="str">
        <f t="shared" si="1"/>
        <v>R15100</v>
      </c>
      <c r="R16" s="15" t="str">
        <f t="shared" si="2"/>
        <v>新潟県</v>
      </c>
      <c r="S16" s="15" t="str">
        <f t="shared" si="3"/>
        <v>新潟市</v>
      </c>
      <c r="T16" s="20">
        <f t="shared" si="4"/>
        <v>990869</v>
      </c>
      <c r="U16">
        <v>13</v>
      </c>
    </row>
    <row r="17" spans="1:25">
      <c r="A17" s="2" t="s">
        <v>477</v>
      </c>
      <c r="B17" s="2" t="s">
        <v>478</v>
      </c>
      <c r="C17" s="2" t="s">
        <v>479</v>
      </c>
      <c r="D17" s="20">
        <f>INDEX('SSDSE-C-2023'!$C$2:$HU$50,MATCH(棒グラフ!C17,'SSDSE-C-2023'!$C$2:$C$50,0),MATCH($D$2,'SSDSE-C-2023'!$C$2:$HU$2,0))</f>
        <v>1070680</v>
      </c>
      <c r="E17">
        <f t="shared" si="0"/>
        <v>3</v>
      </c>
      <c r="Q17" s="15" t="str">
        <f t="shared" si="1"/>
        <v>R27100</v>
      </c>
      <c r="R17" s="15" t="str">
        <f t="shared" si="2"/>
        <v>大阪府</v>
      </c>
      <c r="S17" s="15" t="str">
        <f t="shared" si="3"/>
        <v>大阪市</v>
      </c>
      <c r="T17" s="20">
        <f t="shared" si="4"/>
        <v>988624</v>
      </c>
      <c r="U17">
        <v>14</v>
      </c>
    </row>
    <row r="18" spans="1:25">
      <c r="A18" s="2" t="s">
        <v>480</v>
      </c>
      <c r="B18" s="2" t="s">
        <v>481</v>
      </c>
      <c r="C18" s="2" t="s">
        <v>482</v>
      </c>
      <c r="D18" s="20">
        <f>INDEX('SSDSE-C-2023'!$C$2:$HU$50,MATCH(棒グラフ!C18,'SSDSE-C-2023'!$C$2:$C$50,0),MATCH($D$2,'SSDSE-C-2023'!$C$2:$HU$2,0))</f>
        <v>990869</v>
      </c>
      <c r="E18">
        <f t="shared" si="0"/>
        <v>13</v>
      </c>
      <c r="Q18" s="15" t="str">
        <f t="shared" si="1"/>
        <v>R23100</v>
      </c>
      <c r="R18" s="15" t="str">
        <f t="shared" si="2"/>
        <v>愛知県</v>
      </c>
      <c r="S18" s="15" t="str">
        <f t="shared" si="3"/>
        <v>名古屋市</v>
      </c>
      <c r="T18" s="20">
        <f t="shared" si="4"/>
        <v>986851</v>
      </c>
      <c r="U18">
        <v>15</v>
      </c>
    </row>
    <row r="19" spans="1:25">
      <c r="A19" s="2" t="s">
        <v>483</v>
      </c>
      <c r="B19" s="2" t="s">
        <v>484</v>
      </c>
      <c r="C19" s="2" t="s">
        <v>485</v>
      </c>
      <c r="D19" s="20">
        <f>INDEX('SSDSE-C-2023'!$C$2:$HU$50,MATCH(棒グラフ!C19,'SSDSE-C-2023'!$C$2:$C$50,0),MATCH($D$2,'SSDSE-C-2023'!$C$2:$HU$2,0))</f>
        <v>1031549</v>
      </c>
      <c r="E19">
        <f t="shared" si="0"/>
        <v>7</v>
      </c>
      <c r="Q19" s="15" t="str">
        <f t="shared" si="1"/>
        <v>R21201</v>
      </c>
      <c r="R19" s="15" t="str">
        <f t="shared" si="2"/>
        <v>岐阜県</v>
      </c>
      <c r="S19" s="15" t="str">
        <f t="shared" si="3"/>
        <v>岐阜市</v>
      </c>
      <c r="T19" s="20">
        <f t="shared" si="4"/>
        <v>985198</v>
      </c>
      <c r="U19">
        <v>16</v>
      </c>
    </row>
    <row r="20" spans="1:25">
      <c r="A20" s="2" t="s">
        <v>486</v>
      </c>
      <c r="B20" s="2" t="s">
        <v>487</v>
      </c>
      <c r="C20" s="2" t="s">
        <v>488</v>
      </c>
      <c r="D20" s="20">
        <f>INDEX('SSDSE-C-2023'!$C$2:$HU$50,MATCH(棒グラフ!C20,'SSDSE-C-2023'!$C$2:$C$50,0),MATCH($D$2,'SSDSE-C-2023'!$C$2:$HU$2,0))</f>
        <v>1037925</v>
      </c>
      <c r="E20">
        <f t="shared" si="0"/>
        <v>5</v>
      </c>
      <c r="Q20" s="15" t="str">
        <f t="shared" si="1"/>
        <v>R07201</v>
      </c>
      <c r="R20" s="15" t="str">
        <f t="shared" si="2"/>
        <v>福島県</v>
      </c>
      <c r="S20" s="15" t="str">
        <f t="shared" si="3"/>
        <v>福島市</v>
      </c>
      <c r="T20" s="20">
        <f t="shared" si="4"/>
        <v>982708</v>
      </c>
      <c r="U20">
        <v>17</v>
      </c>
    </row>
    <row r="21" spans="1:25">
      <c r="A21" s="2" t="s">
        <v>489</v>
      </c>
      <c r="B21" s="2" t="s">
        <v>490</v>
      </c>
      <c r="C21" s="2" t="s">
        <v>491</v>
      </c>
      <c r="D21" s="20">
        <f>INDEX('SSDSE-C-2023'!$C$2:$HU$50,MATCH(棒グラフ!C21,'SSDSE-C-2023'!$C$2:$C$50,0),MATCH($D$2,'SSDSE-C-2023'!$C$2:$HU$2,0))</f>
        <v>939885</v>
      </c>
      <c r="E21">
        <f t="shared" si="0"/>
        <v>27</v>
      </c>
      <c r="Q21" s="15" t="str">
        <f t="shared" si="1"/>
        <v>R09201</v>
      </c>
      <c r="R21" s="15" t="str">
        <f t="shared" si="2"/>
        <v>栃木県</v>
      </c>
      <c r="S21" s="15" t="str">
        <f t="shared" si="3"/>
        <v>宇都宮市</v>
      </c>
      <c r="T21" s="20">
        <f t="shared" si="4"/>
        <v>974230</v>
      </c>
      <c r="U21">
        <v>18</v>
      </c>
    </row>
    <row r="22" spans="1:25">
      <c r="A22" s="2" t="s">
        <v>492</v>
      </c>
      <c r="B22" s="2" t="s">
        <v>493</v>
      </c>
      <c r="C22" s="2" t="s">
        <v>494</v>
      </c>
      <c r="D22" s="20">
        <f>INDEX('SSDSE-C-2023'!$C$2:$HU$50,MATCH(棒グラフ!C22,'SSDSE-C-2023'!$C$2:$C$50,0),MATCH($D$2,'SSDSE-C-2023'!$C$2:$HU$2,0))</f>
        <v>953406</v>
      </c>
      <c r="E22">
        <f t="shared" si="0"/>
        <v>22</v>
      </c>
      <c r="G22" t="str">
        <f>D2&amp;"に関する北海道～沖縄の値の平均・標準偏差"</f>
        <v>食料（合計）に関する北海道～沖縄の値の平均・標準偏差</v>
      </c>
      <c r="Q22" s="15" t="str">
        <f t="shared" si="1"/>
        <v>R10201</v>
      </c>
      <c r="R22" s="15" t="str">
        <f t="shared" si="2"/>
        <v>群馬県</v>
      </c>
      <c r="S22" s="15" t="str">
        <f t="shared" si="3"/>
        <v>前橋市</v>
      </c>
      <c r="T22" s="20">
        <f t="shared" si="4"/>
        <v>972181</v>
      </c>
      <c r="U22">
        <v>19</v>
      </c>
      <c r="W22" t="str">
        <f>T2&amp;"に関する北海道～沖縄の値の平均・標準偏差"</f>
        <v>食料（合計）に関する北海道～沖縄の値の平均・標準偏差</v>
      </c>
    </row>
    <row r="23" spans="1:25">
      <c r="A23" s="2" t="s">
        <v>495</v>
      </c>
      <c r="B23" s="2" t="s">
        <v>496</v>
      </c>
      <c r="C23" s="2" t="s">
        <v>497</v>
      </c>
      <c r="D23" s="20">
        <f>INDEX('SSDSE-C-2023'!$C$2:$HU$50,MATCH(棒グラフ!C23,'SSDSE-C-2023'!$C$2:$C$50,0),MATCH($D$2,'SSDSE-C-2023'!$C$2:$HU$2,0))</f>
        <v>920753</v>
      </c>
      <c r="E23">
        <f t="shared" si="0"/>
        <v>31</v>
      </c>
      <c r="G23" t="s">
        <v>592</v>
      </c>
      <c r="H23" s="15">
        <f>AVERAGE(D4:D50)</f>
        <v>957609.42553191492</v>
      </c>
      <c r="Q23" s="15" t="str">
        <f t="shared" si="1"/>
        <v>R04100</v>
      </c>
      <c r="R23" s="15" t="str">
        <f t="shared" si="2"/>
        <v>宮城県</v>
      </c>
      <c r="S23" s="15" t="str">
        <f t="shared" si="3"/>
        <v>仙台市</v>
      </c>
      <c r="T23" s="20">
        <f t="shared" si="4"/>
        <v>970750</v>
      </c>
      <c r="U23">
        <v>20</v>
      </c>
      <c r="W23" t="s">
        <v>592</v>
      </c>
      <c r="X23" s="15">
        <f>AVERAGE(T4:T50)</f>
        <v>957609.42553191492</v>
      </c>
    </row>
    <row r="24" spans="1:25">
      <c r="A24" s="2" t="s">
        <v>498</v>
      </c>
      <c r="B24" s="2" t="s">
        <v>499</v>
      </c>
      <c r="C24" s="2" t="s">
        <v>500</v>
      </c>
      <c r="D24" s="20">
        <f>INDEX('SSDSE-C-2023'!$C$2:$HU$50,MATCH(棒グラフ!C24,'SSDSE-C-2023'!$C$2:$C$50,0),MATCH($D$2,'SSDSE-C-2023'!$C$2:$HU$2,0))</f>
        <v>985198</v>
      </c>
      <c r="E24">
        <f t="shared" si="0"/>
        <v>16</v>
      </c>
      <c r="G24" t="s">
        <v>593</v>
      </c>
      <c r="H24" s="15">
        <f>STDEVP(D4:D50)</f>
        <v>61809.476155237557</v>
      </c>
      <c r="Q24" s="15" t="str">
        <f t="shared" si="1"/>
        <v>R34100</v>
      </c>
      <c r="R24" s="15" t="str">
        <f t="shared" si="2"/>
        <v>広島県</v>
      </c>
      <c r="S24" s="15" t="str">
        <f t="shared" si="3"/>
        <v>広島市</v>
      </c>
      <c r="T24" s="20">
        <f t="shared" si="4"/>
        <v>968435</v>
      </c>
      <c r="U24">
        <v>21</v>
      </c>
      <c r="W24" t="s">
        <v>593</v>
      </c>
      <c r="X24" s="15">
        <f>STDEVP(T4:T50)</f>
        <v>61809.476155237557</v>
      </c>
    </row>
    <row r="25" spans="1:25">
      <c r="A25" s="2" t="s">
        <v>501</v>
      </c>
      <c r="B25" s="2" t="s">
        <v>502</v>
      </c>
      <c r="C25" s="2" t="s">
        <v>503</v>
      </c>
      <c r="D25" s="20">
        <f>INDEX('SSDSE-C-2023'!$C$2:$HU$50,MATCH(棒グラフ!C25,'SSDSE-C-2023'!$C$2:$C$50,0),MATCH($D$2,'SSDSE-C-2023'!$C$2:$HU$2,0))</f>
        <v>1001927</v>
      </c>
      <c r="E25">
        <f t="shared" si="0"/>
        <v>10</v>
      </c>
      <c r="G25" t="s">
        <v>597</v>
      </c>
      <c r="H25" s="16">
        <f>MEDIAN(D4:D50)</f>
        <v>949271</v>
      </c>
      <c r="Q25" s="15" t="str">
        <f t="shared" si="1"/>
        <v>R19201</v>
      </c>
      <c r="R25" s="15" t="str">
        <f t="shared" si="2"/>
        <v>山梨県</v>
      </c>
      <c r="S25" s="15" t="str">
        <f t="shared" si="3"/>
        <v>甲府市</v>
      </c>
      <c r="T25" s="20">
        <f t="shared" si="4"/>
        <v>953406</v>
      </c>
      <c r="U25">
        <v>22</v>
      </c>
      <c r="W25" t="s">
        <v>597</v>
      </c>
      <c r="X25" s="16">
        <f>MEDIAN(T4:T50)</f>
        <v>949271</v>
      </c>
    </row>
    <row r="26" spans="1:25">
      <c r="A26" s="2" t="s">
        <v>504</v>
      </c>
      <c r="B26" s="2" t="s">
        <v>505</v>
      </c>
      <c r="C26" s="2" t="s">
        <v>506</v>
      </c>
      <c r="D26" s="20">
        <f>INDEX('SSDSE-C-2023'!$C$2:$HU$50,MATCH(棒グラフ!C26,'SSDSE-C-2023'!$C$2:$C$50,0),MATCH($D$2,'SSDSE-C-2023'!$C$2:$HU$2,0))</f>
        <v>986851</v>
      </c>
      <c r="E26">
        <f t="shared" si="0"/>
        <v>15</v>
      </c>
      <c r="G26" t="s">
        <v>598</v>
      </c>
      <c r="H26" s="17">
        <f>INDEX(D4:D50,MATCH(24,E4:E50,0))</f>
        <v>949271</v>
      </c>
      <c r="I26" s="17" t="str">
        <f>INDEX(C4:C50,MATCH(24,E4:E50,0))</f>
        <v>福岡市</v>
      </c>
      <c r="Q26" s="15" t="str">
        <f t="shared" si="1"/>
        <v>R36201</v>
      </c>
      <c r="R26" s="15" t="str">
        <f t="shared" si="2"/>
        <v>徳島県</v>
      </c>
      <c r="S26" s="15" t="str">
        <f t="shared" si="3"/>
        <v>徳島市</v>
      </c>
      <c r="T26" s="20">
        <f t="shared" si="4"/>
        <v>950852</v>
      </c>
      <c r="U26">
        <v>23</v>
      </c>
      <c r="W26" t="s">
        <v>598</v>
      </c>
      <c r="X26" s="17">
        <f>INDEX(T4:T50,MATCH(24,U4:U50,0))</f>
        <v>949271</v>
      </c>
      <c r="Y26" s="17" t="str">
        <f>INDEX(S4:S50,MATCH(24,U4:U50,0))</f>
        <v>福岡市</v>
      </c>
    </row>
    <row r="27" spans="1:25">
      <c r="A27" s="2" t="s">
        <v>507</v>
      </c>
      <c r="B27" s="2" t="s">
        <v>508</v>
      </c>
      <c r="C27" s="2" t="s">
        <v>509</v>
      </c>
      <c r="D27" s="20">
        <f>INDEX('SSDSE-C-2023'!$C$2:$HU$50,MATCH(棒グラフ!C27,'SSDSE-C-2023'!$C$2:$C$50,0),MATCH($D$2,'SSDSE-C-2023'!$C$2:$HU$2,0))</f>
        <v>928093</v>
      </c>
      <c r="E27">
        <f t="shared" si="0"/>
        <v>30</v>
      </c>
      <c r="Q27" s="15" t="str">
        <f t="shared" si="1"/>
        <v>R40130</v>
      </c>
      <c r="R27" s="15" t="str">
        <f t="shared" si="2"/>
        <v>福岡県</v>
      </c>
      <c r="S27" s="15" t="str">
        <f t="shared" si="3"/>
        <v>福岡市</v>
      </c>
      <c r="T27" s="20">
        <f t="shared" si="4"/>
        <v>949271</v>
      </c>
      <c r="U27">
        <v>24</v>
      </c>
    </row>
    <row r="28" spans="1:25">
      <c r="A28" s="2" t="s">
        <v>510</v>
      </c>
      <c r="B28" s="2" t="s">
        <v>511</v>
      </c>
      <c r="C28" s="2" t="s">
        <v>512</v>
      </c>
      <c r="D28" s="20">
        <f>INDEX('SSDSE-C-2023'!$C$2:$HU$50,MATCH(棒グラフ!C28,'SSDSE-C-2023'!$C$2:$C$50,0),MATCH($D$2,'SSDSE-C-2023'!$C$2:$HU$2,0))</f>
        <v>1036233</v>
      </c>
      <c r="E28">
        <f t="shared" si="0"/>
        <v>6</v>
      </c>
      <c r="Q28" s="15" t="str">
        <f t="shared" si="1"/>
        <v>R03201</v>
      </c>
      <c r="R28" s="15" t="str">
        <f t="shared" si="2"/>
        <v>岩手県</v>
      </c>
      <c r="S28" s="15" t="str">
        <f t="shared" si="3"/>
        <v>盛岡市</v>
      </c>
      <c r="T28" s="20">
        <f t="shared" si="4"/>
        <v>943800</v>
      </c>
      <c r="U28">
        <v>25</v>
      </c>
    </row>
    <row r="29" spans="1:25">
      <c r="A29" s="2" t="s">
        <v>513</v>
      </c>
      <c r="B29" s="2" t="s">
        <v>514</v>
      </c>
      <c r="C29" s="2" t="s">
        <v>515</v>
      </c>
      <c r="D29" s="20">
        <f>INDEX('SSDSE-C-2023'!$C$2:$HU$50,MATCH(棒グラフ!C29,'SSDSE-C-2023'!$C$2:$C$50,0),MATCH($D$2,'SSDSE-C-2023'!$C$2:$HU$2,0))</f>
        <v>1029644</v>
      </c>
      <c r="E29">
        <f t="shared" si="0"/>
        <v>8</v>
      </c>
      <c r="Q29" s="15" t="str">
        <f t="shared" si="1"/>
        <v>R01100</v>
      </c>
      <c r="R29" s="15" t="str">
        <f t="shared" si="2"/>
        <v>北海道</v>
      </c>
      <c r="S29" s="15" t="str">
        <f t="shared" si="3"/>
        <v>札幌市</v>
      </c>
      <c r="T29" s="20">
        <f t="shared" si="4"/>
        <v>940138</v>
      </c>
      <c r="U29">
        <v>26</v>
      </c>
    </row>
    <row r="30" spans="1:25">
      <c r="A30" s="2" t="s">
        <v>516</v>
      </c>
      <c r="B30" s="2" t="s">
        <v>517</v>
      </c>
      <c r="C30" s="2" t="s">
        <v>518</v>
      </c>
      <c r="D30" s="20">
        <f>INDEX('SSDSE-C-2023'!$C$2:$HU$50,MATCH(棒グラフ!C30,'SSDSE-C-2023'!$C$2:$C$50,0),MATCH($D$2,'SSDSE-C-2023'!$C$2:$HU$2,0))</f>
        <v>988624</v>
      </c>
      <c r="E30">
        <f t="shared" si="0"/>
        <v>14</v>
      </c>
      <c r="Q30" s="15" t="str">
        <f t="shared" si="1"/>
        <v>R18201</v>
      </c>
      <c r="R30" s="15" t="str">
        <f t="shared" si="2"/>
        <v>福井県</v>
      </c>
      <c r="S30" s="15" t="str">
        <f t="shared" si="3"/>
        <v>福井市</v>
      </c>
      <c r="T30" s="20">
        <f t="shared" si="4"/>
        <v>939885</v>
      </c>
      <c r="U30">
        <v>27</v>
      </c>
    </row>
    <row r="31" spans="1:25">
      <c r="A31" s="2" t="s">
        <v>519</v>
      </c>
      <c r="B31" s="2" t="s">
        <v>520</v>
      </c>
      <c r="C31" s="2" t="s">
        <v>521</v>
      </c>
      <c r="D31" s="20">
        <f>INDEX('SSDSE-C-2023'!$C$2:$HU$50,MATCH(棒グラフ!C31,'SSDSE-C-2023'!$C$2:$C$50,0),MATCH($D$2,'SSDSE-C-2023'!$C$2:$HU$2,0))</f>
        <v>997058</v>
      </c>
      <c r="E31">
        <f t="shared" si="0"/>
        <v>11</v>
      </c>
      <c r="Q31" s="15" t="str">
        <f t="shared" si="1"/>
        <v>R39201</v>
      </c>
      <c r="R31" s="15" t="str">
        <f t="shared" si="2"/>
        <v>高知県</v>
      </c>
      <c r="S31" s="15" t="str">
        <f t="shared" si="3"/>
        <v>高知市</v>
      </c>
      <c r="T31" s="20">
        <f t="shared" si="4"/>
        <v>936715</v>
      </c>
      <c r="U31">
        <v>28</v>
      </c>
    </row>
    <row r="32" spans="1:25">
      <c r="A32" s="2" t="s">
        <v>522</v>
      </c>
      <c r="B32" s="2" t="s">
        <v>523</v>
      </c>
      <c r="C32" s="2" t="s">
        <v>524</v>
      </c>
      <c r="D32" s="20">
        <f>INDEX('SSDSE-C-2023'!$C$2:$HU$50,MATCH(棒グラフ!C32,'SSDSE-C-2023'!$C$2:$C$50,0),MATCH($D$2,'SSDSE-C-2023'!$C$2:$HU$2,0))</f>
        <v>1016594</v>
      </c>
      <c r="E32">
        <f t="shared" si="0"/>
        <v>9</v>
      </c>
      <c r="Q32" s="15" t="str">
        <f t="shared" si="1"/>
        <v>R05201</v>
      </c>
      <c r="R32" s="15" t="str">
        <f t="shared" si="2"/>
        <v>秋田県</v>
      </c>
      <c r="S32" s="15" t="str">
        <f t="shared" si="3"/>
        <v>秋田市</v>
      </c>
      <c r="T32" s="20">
        <f t="shared" si="4"/>
        <v>930063</v>
      </c>
      <c r="U32">
        <v>29</v>
      </c>
    </row>
    <row r="33" spans="1:21">
      <c r="A33" s="2" t="s">
        <v>525</v>
      </c>
      <c r="B33" s="2" t="s">
        <v>526</v>
      </c>
      <c r="C33" s="2" t="s">
        <v>527</v>
      </c>
      <c r="D33" s="20">
        <f>INDEX('SSDSE-C-2023'!$C$2:$HU$50,MATCH(棒グラフ!C33,'SSDSE-C-2023'!$C$2:$C$50,0),MATCH($D$2,'SSDSE-C-2023'!$C$2:$HU$2,0))</f>
        <v>849611</v>
      </c>
      <c r="E33">
        <f t="shared" si="0"/>
        <v>45</v>
      </c>
      <c r="Q33" s="15" t="str">
        <f t="shared" si="1"/>
        <v>R24201</v>
      </c>
      <c r="R33" s="15" t="str">
        <f t="shared" si="2"/>
        <v>三重県</v>
      </c>
      <c r="S33" s="15" t="str">
        <f t="shared" si="3"/>
        <v>津市</v>
      </c>
      <c r="T33" s="20">
        <f t="shared" si="4"/>
        <v>928093</v>
      </c>
      <c r="U33">
        <v>30</v>
      </c>
    </row>
    <row r="34" spans="1:21">
      <c r="A34" s="2" t="s">
        <v>528</v>
      </c>
      <c r="B34" s="2" t="s">
        <v>529</v>
      </c>
      <c r="C34" s="2" t="s">
        <v>530</v>
      </c>
      <c r="D34" s="20">
        <f>INDEX('SSDSE-C-2023'!$C$2:$HU$50,MATCH(棒グラフ!C34,'SSDSE-C-2023'!$C$2:$C$50,0),MATCH($D$2,'SSDSE-C-2023'!$C$2:$HU$2,0))</f>
        <v>911508</v>
      </c>
      <c r="E34">
        <f t="shared" si="0"/>
        <v>35</v>
      </c>
      <c r="Q34" s="15" t="str">
        <f t="shared" si="1"/>
        <v>R20201</v>
      </c>
      <c r="R34" s="15" t="str">
        <f t="shared" si="2"/>
        <v>長野県</v>
      </c>
      <c r="S34" s="15" t="str">
        <f t="shared" si="3"/>
        <v>長野市</v>
      </c>
      <c r="T34" s="20">
        <f t="shared" si="4"/>
        <v>920753</v>
      </c>
      <c r="U34">
        <v>31</v>
      </c>
    </row>
    <row r="35" spans="1:21">
      <c r="A35" s="2" t="s">
        <v>531</v>
      </c>
      <c r="B35" s="2" t="s">
        <v>532</v>
      </c>
      <c r="C35" s="2" t="s">
        <v>533</v>
      </c>
      <c r="D35" s="20">
        <f>INDEX('SSDSE-C-2023'!$C$2:$HU$50,MATCH(棒グラフ!C35,'SSDSE-C-2023'!$C$2:$C$50,0),MATCH($D$2,'SSDSE-C-2023'!$C$2:$HU$2,0))</f>
        <v>916655</v>
      </c>
      <c r="E35">
        <f t="shared" si="0"/>
        <v>34</v>
      </c>
      <c r="Q35" s="15" t="str">
        <f t="shared" si="1"/>
        <v>R02201</v>
      </c>
      <c r="R35" s="15" t="str">
        <f t="shared" si="2"/>
        <v>青森県</v>
      </c>
      <c r="S35" s="15" t="str">
        <f t="shared" si="3"/>
        <v>青森市</v>
      </c>
      <c r="T35" s="20">
        <f t="shared" si="4"/>
        <v>917727</v>
      </c>
      <c r="U35">
        <v>32</v>
      </c>
    </row>
    <row r="36" spans="1:21">
      <c r="A36" s="2" t="s">
        <v>534</v>
      </c>
      <c r="B36" s="2" t="s">
        <v>535</v>
      </c>
      <c r="C36" s="2" t="s">
        <v>536</v>
      </c>
      <c r="D36" s="20">
        <f>INDEX('SSDSE-C-2023'!$C$2:$HU$50,MATCH(棒グラフ!C36,'SSDSE-C-2023'!$C$2:$C$50,0),MATCH($D$2,'SSDSE-C-2023'!$C$2:$HU$2,0))</f>
        <v>905053</v>
      </c>
      <c r="E36">
        <f t="shared" si="0"/>
        <v>39</v>
      </c>
      <c r="Q36" s="15" t="str">
        <f t="shared" si="1"/>
        <v>R37201</v>
      </c>
      <c r="R36" s="15" t="str">
        <f t="shared" si="2"/>
        <v>香川県</v>
      </c>
      <c r="S36" s="15" t="str">
        <f t="shared" si="3"/>
        <v>高松市</v>
      </c>
      <c r="T36" s="20">
        <f t="shared" si="4"/>
        <v>917533</v>
      </c>
      <c r="U36">
        <v>33</v>
      </c>
    </row>
    <row r="37" spans="1:21">
      <c r="A37" s="2" t="s">
        <v>537</v>
      </c>
      <c r="B37" s="2" t="s">
        <v>538</v>
      </c>
      <c r="C37" s="2" t="s">
        <v>539</v>
      </c>
      <c r="D37" s="20">
        <f>INDEX('SSDSE-C-2023'!$C$2:$HU$50,MATCH(棒グラフ!C37,'SSDSE-C-2023'!$C$2:$C$50,0),MATCH($D$2,'SSDSE-C-2023'!$C$2:$HU$2,0))</f>
        <v>968435</v>
      </c>
      <c r="E37">
        <f t="shared" si="0"/>
        <v>21</v>
      </c>
      <c r="Q37" s="15" t="str">
        <f t="shared" si="1"/>
        <v>R32201</v>
      </c>
      <c r="R37" s="15" t="str">
        <f t="shared" si="2"/>
        <v>島根県</v>
      </c>
      <c r="S37" s="15" t="str">
        <f t="shared" si="3"/>
        <v>松江市</v>
      </c>
      <c r="T37" s="20">
        <f t="shared" si="4"/>
        <v>916655</v>
      </c>
      <c r="U37">
        <v>34</v>
      </c>
    </row>
    <row r="38" spans="1:21">
      <c r="A38" s="2" t="s">
        <v>540</v>
      </c>
      <c r="B38" s="2" t="s">
        <v>541</v>
      </c>
      <c r="C38" s="2" t="s">
        <v>542</v>
      </c>
      <c r="D38" s="20">
        <f>INDEX('SSDSE-C-2023'!$C$2:$HU$50,MATCH(棒グラフ!C38,'SSDSE-C-2023'!$C$2:$C$50,0),MATCH($D$2,'SSDSE-C-2023'!$C$2:$HU$2,0))</f>
        <v>906932</v>
      </c>
      <c r="E38">
        <f t="shared" si="0"/>
        <v>38</v>
      </c>
      <c r="Q38" s="15" t="str">
        <f t="shared" si="1"/>
        <v>R31201</v>
      </c>
      <c r="R38" s="15" t="str">
        <f t="shared" si="2"/>
        <v>鳥取県</v>
      </c>
      <c r="S38" s="15" t="str">
        <f t="shared" si="3"/>
        <v>鳥取市</v>
      </c>
      <c r="T38" s="20">
        <f t="shared" si="4"/>
        <v>911508</v>
      </c>
      <c r="U38">
        <v>35</v>
      </c>
    </row>
    <row r="39" spans="1:21">
      <c r="A39" s="2" t="s">
        <v>543</v>
      </c>
      <c r="B39" s="2" t="s">
        <v>544</v>
      </c>
      <c r="C39" s="2" t="s">
        <v>545</v>
      </c>
      <c r="D39" s="20">
        <f>INDEX('SSDSE-C-2023'!$C$2:$HU$50,MATCH(棒グラフ!C39,'SSDSE-C-2023'!$C$2:$C$50,0),MATCH($D$2,'SSDSE-C-2023'!$C$2:$HU$2,0))</f>
        <v>950852</v>
      </c>
      <c r="E39">
        <f t="shared" si="0"/>
        <v>23</v>
      </c>
      <c r="Q39" s="15" t="str">
        <f t="shared" si="1"/>
        <v>R41201</v>
      </c>
      <c r="R39" s="15" t="str">
        <f t="shared" si="2"/>
        <v>佐賀県</v>
      </c>
      <c r="S39" s="15" t="str">
        <f t="shared" si="3"/>
        <v>佐賀市</v>
      </c>
      <c r="T39" s="20">
        <f t="shared" si="4"/>
        <v>908737</v>
      </c>
      <c r="U39">
        <v>36</v>
      </c>
    </row>
    <row r="40" spans="1:21">
      <c r="A40" s="2" t="s">
        <v>546</v>
      </c>
      <c r="B40" s="2" t="s">
        <v>547</v>
      </c>
      <c r="C40" s="2" t="s">
        <v>548</v>
      </c>
      <c r="D40" s="20">
        <f>INDEX('SSDSE-C-2023'!$C$2:$HU$50,MATCH(棒グラフ!C40,'SSDSE-C-2023'!$C$2:$C$50,0),MATCH($D$2,'SSDSE-C-2023'!$C$2:$HU$2,0))</f>
        <v>917533</v>
      </c>
      <c r="E40">
        <f t="shared" si="0"/>
        <v>33</v>
      </c>
      <c r="Q40" s="15" t="str">
        <f t="shared" si="1"/>
        <v>R43100</v>
      </c>
      <c r="R40" s="15" t="str">
        <f t="shared" si="2"/>
        <v>熊本県</v>
      </c>
      <c r="S40" s="15" t="str">
        <f t="shared" si="3"/>
        <v>熊本市</v>
      </c>
      <c r="T40" s="20">
        <f t="shared" si="4"/>
        <v>907632</v>
      </c>
      <c r="U40">
        <v>37</v>
      </c>
    </row>
    <row r="41" spans="1:21">
      <c r="A41" s="2" t="s">
        <v>549</v>
      </c>
      <c r="B41" s="2" t="s">
        <v>550</v>
      </c>
      <c r="C41" s="2" t="s">
        <v>551</v>
      </c>
      <c r="D41" s="20">
        <f>INDEX('SSDSE-C-2023'!$C$2:$HU$50,MATCH(棒グラフ!C41,'SSDSE-C-2023'!$C$2:$C$50,0),MATCH($D$2,'SSDSE-C-2023'!$C$2:$HU$2,0))</f>
        <v>847561</v>
      </c>
      <c r="E41">
        <f t="shared" si="0"/>
        <v>46</v>
      </c>
      <c r="Q41" s="15" t="str">
        <f t="shared" si="1"/>
        <v>R35203</v>
      </c>
      <c r="R41" s="15" t="str">
        <f t="shared" si="2"/>
        <v>山口県</v>
      </c>
      <c r="S41" s="15" t="str">
        <f t="shared" si="3"/>
        <v>山口市</v>
      </c>
      <c r="T41" s="20">
        <f t="shared" si="4"/>
        <v>906932</v>
      </c>
      <c r="U41">
        <v>38</v>
      </c>
    </row>
    <row r="42" spans="1:21">
      <c r="A42" s="2" t="s">
        <v>552</v>
      </c>
      <c r="B42" s="2" t="s">
        <v>553</v>
      </c>
      <c r="C42" s="2" t="s">
        <v>554</v>
      </c>
      <c r="D42" s="20">
        <f>INDEX('SSDSE-C-2023'!$C$2:$HU$50,MATCH(棒グラフ!C42,'SSDSE-C-2023'!$C$2:$C$50,0),MATCH($D$2,'SSDSE-C-2023'!$C$2:$HU$2,0))</f>
        <v>936715</v>
      </c>
      <c r="E42">
        <f t="shared" si="0"/>
        <v>28</v>
      </c>
      <c r="Q42" s="15" t="str">
        <f t="shared" si="1"/>
        <v>R33100</v>
      </c>
      <c r="R42" s="15" t="str">
        <f t="shared" si="2"/>
        <v>岡山県</v>
      </c>
      <c r="S42" s="15" t="str">
        <f t="shared" si="3"/>
        <v>岡山市</v>
      </c>
      <c r="T42" s="20">
        <f t="shared" si="4"/>
        <v>905053</v>
      </c>
      <c r="U42">
        <v>39</v>
      </c>
    </row>
    <row r="43" spans="1:21">
      <c r="A43" s="2" t="s">
        <v>555</v>
      </c>
      <c r="B43" s="2" t="s">
        <v>556</v>
      </c>
      <c r="C43" s="2" t="s">
        <v>557</v>
      </c>
      <c r="D43" s="20">
        <f>INDEX('SSDSE-C-2023'!$C$2:$HU$50,MATCH(棒グラフ!C43,'SSDSE-C-2023'!$C$2:$C$50,0),MATCH($D$2,'SSDSE-C-2023'!$C$2:$HU$2,0))</f>
        <v>949271</v>
      </c>
      <c r="E43">
        <f t="shared" si="0"/>
        <v>24</v>
      </c>
      <c r="Q43" s="15" t="str">
        <f t="shared" si="1"/>
        <v>R46201</v>
      </c>
      <c r="R43" s="15" t="str">
        <f t="shared" si="2"/>
        <v>鹿児島県</v>
      </c>
      <c r="S43" s="15" t="str">
        <f t="shared" si="3"/>
        <v>鹿児島市</v>
      </c>
      <c r="T43" s="20">
        <f t="shared" si="4"/>
        <v>902995</v>
      </c>
      <c r="U43">
        <v>40</v>
      </c>
    </row>
    <row r="44" spans="1:21">
      <c r="A44" s="2" t="s">
        <v>558</v>
      </c>
      <c r="B44" s="2" t="s">
        <v>559</v>
      </c>
      <c r="C44" s="2" t="s">
        <v>560</v>
      </c>
      <c r="D44" s="20">
        <f>INDEX('SSDSE-C-2023'!$C$2:$HU$50,MATCH(棒グラフ!C44,'SSDSE-C-2023'!$C$2:$C$50,0),MATCH($D$2,'SSDSE-C-2023'!$C$2:$HU$2,0))</f>
        <v>908737</v>
      </c>
      <c r="E44">
        <f t="shared" si="0"/>
        <v>36</v>
      </c>
      <c r="Q44" s="15" t="str">
        <f t="shared" si="1"/>
        <v>R08201</v>
      </c>
      <c r="R44" s="15" t="str">
        <f t="shared" si="2"/>
        <v>茨城県</v>
      </c>
      <c r="S44" s="15" t="str">
        <f t="shared" si="3"/>
        <v>水戸市</v>
      </c>
      <c r="T44" s="20">
        <f t="shared" si="4"/>
        <v>902906</v>
      </c>
      <c r="U44">
        <v>41</v>
      </c>
    </row>
    <row r="45" spans="1:21">
      <c r="A45" s="2" t="s">
        <v>561</v>
      </c>
      <c r="B45" s="2" t="s">
        <v>562</v>
      </c>
      <c r="C45" s="2" t="s">
        <v>563</v>
      </c>
      <c r="D45" s="20">
        <f>INDEX('SSDSE-C-2023'!$C$2:$HU$50,MATCH(棒グラフ!C45,'SSDSE-C-2023'!$C$2:$C$50,0),MATCH($D$2,'SSDSE-C-2023'!$C$2:$HU$2,0))</f>
        <v>888555</v>
      </c>
      <c r="E45">
        <f t="shared" si="0"/>
        <v>44</v>
      </c>
      <c r="Q45" s="15" t="str">
        <f t="shared" si="1"/>
        <v>R44201</v>
      </c>
      <c r="R45" s="15" t="str">
        <f t="shared" si="2"/>
        <v>大分県</v>
      </c>
      <c r="S45" s="15" t="str">
        <f t="shared" si="3"/>
        <v>大分市</v>
      </c>
      <c r="T45" s="20">
        <f t="shared" si="4"/>
        <v>900446</v>
      </c>
      <c r="U45">
        <v>42</v>
      </c>
    </row>
    <row r="46" spans="1:21">
      <c r="A46" s="2" t="s">
        <v>564</v>
      </c>
      <c r="B46" s="2" t="s">
        <v>565</v>
      </c>
      <c r="C46" s="2" t="s">
        <v>566</v>
      </c>
      <c r="D46" s="20">
        <f>INDEX('SSDSE-C-2023'!$C$2:$HU$50,MATCH(棒グラフ!C46,'SSDSE-C-2023'!$C$2:$C$50,0),MATCH($D$2,'SSDSE-C-2023'!$C$2:$HU$2,0))</f>
        <v>907632</v>
      </c>
      <c r="E46">
        <f t="shared" si="0"/>
        <v>37</v>
      </c>
      <c r="Q46" s="15" t="str">
        <f t="shared" si="1"/>
        <v>R45201</v>
      </c>
      <c r="R46" s="15" t="str">
        <f t="shared" si="2"/>
        <v>宮崎県</v>
      </c>
      <c r="S46" s="15" t="str">
        <f t="shared" si="3"/>
        <v>宮崎市</v>
      </c>
      <c r="T46" s="20">
        <f t="shared" si="4"/>
        <v>891422</v>
      </c>
      <c r="U46">
        <v>43</v>
      </c>
    </row>
    <row r="47" spans="1:21">
      <c r="A47" s="2" t="s">
        <v>567</v>
      </c>
      <c r="B47" s="2" t="s">
        <v>568</v>
      </c>
      <c r="C47" s="2" t="s">
        <v>569</v>
      </c>
      <c r="D47" s="20">
        <f>INDEX('SSDSE-C-2023'!$C$2:$HU$50,MATCH(棒グラフ!C47,'SSDSE-C-2023'!$C$2:$C$50,0),MATCH($D$2,'SSDSE-C-2023'!$C$2:$HU$2,0))</f>
        <v>900446</v>
      </c>
      <c r="E47">
        <f t="shared" si="0"/>
        <v>42</v>
      </c>
      <c r="Q47" s="15" t="str">
        <f t="shared" si="1"/>
        <v>R42201</v>
      </c>
      <c r="R47" s="15" t="str">
        <f t="shared" si="2"/>
        <v>長崎県</v>
      </c>
      <c r="S47" s="15" t="str">
        <f t="shared" si="3"/>
        <v>長崎市</v>
      </c>
      <c r="T47" s="20">
        <f t="shared" si="4"/>
        <v>888555</v>
      </c>
      <c r="U47">
        <v>44</v>
      </c>
    </row>
    <row r="48" spans="1:21">
      <c r="A48" s="2" t="s">
        <v>570</v>
      </c>
      <c r="B48" s="2" t="s">
        <v>571</v>
      </c>
      <c r="C48" s="2" t="s">
        <v>572</v>
      </c>
      <c r="D48" s="20">
        <f>INDEX('SSDSE-C-2023'!$C$2:$HU$50,MATCH(棒グラフ!C48,'SSDSE-C-2023'!$C$2:$C$50,0),MATCH($D$2,'SSDSE-C-2023'!$C$2:$HU$2,0))</f>
        <v>891422</v>
      </c>
      <c r="E48">
        <f t="shared" si="0"/>
        <v>43</v>
      </c>
      <c r="Q48" s="15" t="str">
        <f t="shared" si="1"/>
        <v>R30201</v>
      </c>
      <c r="R48" s="15" t="str">
        <f t="shared" si="2"/>
        <v>和歌山県</v>
      </c>
      <c r="S48" s="15" t="str">
        <f t="shared" si="3"/>
        <v>和歌山市</v>
      </c>
      <c r="T48" s="20">
        <f t="shared" si="4"/>
        <v>849611</v>
      </c>
      <c r="U48">
        <v>45</v>
      </c>
    </row>
    <row r="49" spans="1:21">
      <c r="A49" s="2" t="s">
        <v>573</v>
      </c>
      <c r="B49" s="2" t="s">
        <v>574</v>
      </c>
      <c r="C49" s="2" t="s">
        <v>575</v>
      </c>
      <c r="D49" s="20">
        <f>INDEX('SSDSE-C-2023'!$C$2:$HU$50,MATCH(棒グラフ!C49,'SSDSE-C-2023'!$C$2:$C$50,0),MATCH($D$2,'SSDSE-C-2023'!$C$2:$HU$2,0))</f>
        <v>902995</v>
      </c>
      <c r="E49">
        <f t="shared" si="0"/>
        <v>40</v>
      </c>
      <c r="Q49" s="15" t="str">
        <f t="shared" si="1"/>
        <v>R38201</v>
      </c>
      <c r="R49" s="15" t="str">
        <f t="shared" si="2"/>
        <v>愛媛県</v>
      </c>
      <c r="S49" s="15" t="str">
        <f t="shared" si="3"/>
        <v>松山市</v>
      </c>
      <c r="T49" s="20">
        <f t="shared" si="4"/>
        <v>847561</v>
      </c>
      <c r="U49">
        <v>46</v>
      </c>
    </row>
    <row r="50" spans="1:21">
      <c r="A50" s="2" t="s">
        <v>576</v>
      </c>
      <c r="B50" s="2" t="s">
        <v>577</v>
      </c>
      <c r="C50" s="2" t="s">
        <v>578</v>
      </c>
      <c r="D50" s="20">
        <f>INDEX('SSDSE-C-2023'!$C$2:$HU$50,MATCH(棒グラフ!C50,'SSDSE-C-2023'!$C$2:$C$50,0),MATCH($D$2,'SSDSE-C-2023'!$C$2:$HU$2,0))</f>
        <v>843224</v>
      </c>
      <c r="E50">
        <f t="shared" si="0"/>
        <v>47</v>
      </c>
      <c r="Q50" s="15" t="str">
        <f t="shared" si="1"/>
        <v>R47201</v>
      </c>
      <c r="R50" s="15" t="str">
        <f t="shared" si="2"/>
        <v>沖縄県</v>
      </c>
      <c r="S50" s="15" t="str">
        <f t="shared" si="3"/>
        <v>那覇市</v>
      </c>
      <c r="T50" s="20">
        <f t="shared" si="4"/>
        <v>843224</v>
      </c>
      <c r="U50">
        <v>47</v>
      </c>
    </row>
  </sheetData>
  <phoneticPr fontId="3"/>
  <pageMargins left="0.7" right="0.7" top="0.75" bottom="0.75" header="0.3" footer="0.3"/>
  <pageSetup paperSize="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'SSDSE-C-2023'!$E$2:$HU$2</xm:f>
          </x14:formula1>
          <xm:sqref>D2 T2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Q4" sqref="Q4"/>
    </sheetView>
  </sheetViews>
  <sheetFormatPr defaultRowHeight="18"/>
  <cols>
    <col min="4" max="4" width="10.58203125" bestFit="1" customWidth="1"/>
  </cols>
  <sheetData>
    <row r="1" spans="1:10">
      <c r="A1" s="1" t="str">
        <f>'SSDSE-C-2023'!A1</f>
        <v>SSDSE-C-2023</v>
      </c>
      <c r="B1" s="2"/>
      <c r="C1" s="2"/>
    </row>
    <row r="2" spans="1:10" ht="33">
      <c r="A2" s="5" t="s">
        <v>226</v>
      </c>
      <c r="B2" s="5" t="s">
        <v>227</v>
      </c>
      <c r="C2" s="5" t="s">
        <v>228</v>
      </c>
      <c r="D2" s="10" t="s">
        <v>229</v>
      </c>
      <c r="E2" s="5" t="s">
        <v>596</v>
      </c>
    </row>
    <row r="3" spans="1:10">
      <c r="A3" s="2" t="s">
        <v>435</v>
      </c>
      <c r="B3" s="2" t="s">
        <v>436</v>
      </c>
      <c r="C3" s="2" t="s">
        <v>437</v>
      </c>
      <c r="D3" s="15">
        <f>INDEX('SSDSE-C-2023'!$C$2:$HU$50,MATCH(ヒストグラム!C3,'SSDSE-C-2023'!$C$2:$C$50,0),MATCH($D$2,'SSDSE-C-2023'!$C$2:$HU$2,0))</f>
        <v>965949</v>
      </c>
      <c r="G3" t="str">
        <f>D2&amp;"の年間支出に関するヒストグラム（市の数）"</f>
        <v>食料（合計）の年間支出に関するヒストグラム（市の数）</v>
      </c>
    </row>
    <row r="4" spans="1:10">
      <c r="A4" s="2" t="s">
        <v>438</v>
      </c>
      <c r="B4" s="2" t="s">
        <v>439</v>
      </c>
      <c r="C4" s="2" t="s">
        <v>440</v>
      </c>
      <c r="D4" s="15">
        <f>INDEX('SSDSE-C-2023'!$C$2:$HU$50,MATCH(ヒストグラム!C4,'SSDSE-C-2023'!$C$2:$C$50,0),MATCH($D$2,'SSDSE-C-2023'!$C$2:$HU$2,0))</f>
        <v>940138</v>
      </c>
      <c r="E4">
        <f>RANK(D4,$D$4:$D$50)</f>
        <v>26</v>
      </c>
    </row>
    <row r="5" spans="1:10">
      <c r="A5" s="2" t="s">
        <v>441</v>
      </c>
      <c r="B5" s="2" t="s">
        <v>442</v>
      </c>
      <c r="C5" s="2" t="s">
        <v>443</v>
      </c>
      <c r="D5" s="15">
        <f>INDEX('SSDSE-C-2023'!$C$2:$HU$50,MATCH(ヒストグラム!C5,'SSDSE-C-2023'!$C$2:$C$50,0),MATCH($D$2,'SSDSE-C-2023'!$C$2:$HU$2,0))</f>
        <v>917727</v>
      </c>
      <c r="E5">
        <f t="shared" ref="E5:E50" si="0">RANK(D5,$D$4:$D$50)</f>
        <v>32</v>
      </c>
    </row>
    <row r="6" spans="1:10">
      <c r="A6" s="2" t="s">
        <v>444</v>
      </c>
      <c r="B6" s="2" t="s">
        <v>445</v>
      </c>
      <c r="C6" s="2" t="s">
        <v>446</v>
      </c>
      <c r="D6" s="15">
        <f>INDEX('SSDSE-C-2023'!$C$2:$HU$50,MATCH(ヒストグラム!C6,'SSDSE-C-2023'!$C$2:$C$50,0),MATCH($D$2,'SSDSE-C-2023'!$C$2:$HU$2,0))</f>
        <v>943800</v>
      </c>
      <c r="E6">
        <f t="shared" si="0"/>
        <v>25</v>
      </c>
    </row>
    <row r="7" spans="1:10">
      <c r="A7" s="2" t="s">
        <v>447</v>
      </c>
      <c r="B7" s="2" t="s">
        <v>448</v>
      </c>
      <c r="C7" s="2" t="s">
        <v>449</v>
      </c>
      <c r="D7" s="15">
        <f>INDEX('SSDSE-C-2023'!$C$2:$HU$50,MATCH(ヒストグラム!C7,'SSDSE-C-2023'!$C$2:$C$50,0),MATCH($D$2,'SSDSE-C-2023'!$C$2:$HU$2,0))</f>
        <v>970750</v>
      </c>
      <c r="E7">
        <f t="shared" si="0"/>
        <v>20</v>
      </c>
    </row>
    <row r="8" spans="1:10">
      <c r="A8" s="2" t="s">
        <v>450</v>
      </c>
      <c r="B8" s="2" t="s">
        <v>451</v>
      </c>
      <c r="C8" s="2" t="s">
        <v>452</v>
      </c>
      <c r="D8" s="15">
        <f>INDEX('SSDSE-C-2023'!$C$2:$HU$50,MATCH(ヒストグラム!C8,'SSDSE-C-2023'!$C$2:$C$50,0),MATCH($D$2,'SSDSE-C-2023'!$C$2:$HU$2,0))</f>
        <v>930063</v>
      </c>
      <c r="E8">
        <f t="shared" si="0"/>
        <v>29</v>
      </c>
    </row>
    <row r="9" spans="1:10">
      <c r="A9" s="2" t="s">
        <v>453</v>
      </c>
      <c r="B9" s="2" t="s">
        <v>454</v>
      </c>
      <c r="C9" s="2" t="s">
        <v>455</v>
      </c>
      <c r="D9" s="15">
        <f>INDEX('SSDSE-C-2023'!$C$2:$HU$50,MATCH(ヒストグラム!C9,'SSDSE-C-2023'!$C$2:$C$50,0),MATCH($D$2,'SSDSE-C-2023'!$C$2:$HU$2,0))</f>
        <v>994021</v>
      </c>
      <c r="E9">
        <f t="shared" si="0"/>
        <v>12</v>
      </c>
    </row>
    <row r="10" spans="1:10">
      <c r="A10" s="2" t="s">
        <v>456</v>
      </c>
      <c r="B10" s="2" t="s">
        <v>457</v>
      </c>
      <c r="C10" s="2" t="s">
        <v>458</v>
      </c>
      <c r="D10" s="15">
        <f>INDEX('SSDSE-C-2023'!$C$2:$HU$50,MATCH(ヒストグラム!C10,'SSDSE-C-2023'!$C$2:$C$50,0),MATCH($D$2,'SSDSE-C-2023'!$C$2:$HU$2,0))</f>
        <v>982708</v>
      </c>
      <c r="E10">
        <f t="shared" si="0"/>
        <v>17</v>
      </c>
    </row>
    <row r="11" spans="1:10">
      <c r="A11" s="2" t="s">
        <v>459</v>
      </c>
      <c r="B11" s="2" t="s">
        <v>460</v>
      </c>
      <c r="C11" s="2" t="s">
        <v>461</v>
      </c>
      <c r="D11" s="15">
        <f>INDEX('SSDSE-C-2023'!$C$2:$HU$50,MATCH(ヒストグラム!C11,'SSDSE-C-2023'!$C$2:$C$50,0),MATCH($D$2,'SSDSE-C-2023'!$C$2:$HU$2,0))</f>
        <v>902906</v>
      </c>
      <c r="E11">
        <f t="shared" si="0"/>
        <v>41</v>
      </c>
    </row>
    <row r="12" spans="1:10">
      <c r="A12" s="2" t="s">
        <v>462</v>
      </c>
      <c r="B12" s="2" t="s">
        <v>463</v>
      </c>
      <c r="C12" s="2" t="s">
        <v>464</v>
      </c>
      <c r="D12" s="15">
        <f>INDEX('SSDSE-C-2023'!$C$2:$HU$50,MATCH(ヒストグラム!C12,'SSDSE-C-2023'!$C$2:$C$50,0),MATCH($D$2,'SSDSE-C-2023'!$C$2:$HU$2,0))</f>
        <v>974230</v>
      </c>
      <c r="E12">
        <f t="shared" si="0"/>
        <v>18</v>
      </c>
    </row>
    <row r="13" spans="1:10">
      <c r="A13" s="2" t="s">
        <v>465</v>
      </c>
      <c r="B13" s="2" t="s">
        <v>466</v>
      </c>
      <c r="C13" s="2" t="s">
        <v>467</v>
      </c>
      <c r="D13" s="15">
        <f>INDEX('SSDSE-C-2023'!$C$2:$HU$50,MATCH(ヒストグラム!C13,'SSDSE-C-2023'!$C$2:$C$50,0),MATCH($D$2,'SSDSE-C-2023'!$C$2:$HU$2,0))</f>
        <v>972181</v>
      </c>
      <c r="E13">
        <f t="shared" si="0"/>
        <v>19</v>
      </c>
    </row>
    <row r="14" spans="1:10">
      <c r="A14" s="2" t="s">
        <v>468</v>
      </c>
      <c r="B14" s="2" t="s">
        <v>469</v>
      </c>
      <c r="C14" s="2" t="s">
        <v>470</v>
      </c>
      <c r="D14" s="15">
        <f>INDEX('SSDSE-C-2023'!$C$2:$HU$50,MATCH(ヒストグラム!C14,'SSDSE-C-2023'!$C$2:$C$50,0),MATCH($D$2,'SSDSE-C-2023'!$C$2:$HU$2,0))</f>
        <v>1071671</v>
      </c>
      <c r="E14">
        <f t="shared" si="0"/>
        <v>2</v>
      </c>
    </row>
    <row r="15" spans="1:10">
      <c r="A15" s="2" t="s">
        <v>471</v>
      </c>
      <c r="B15" s="2" t="s">
        <v>472</v>
      </c>
      <c r="C15" s="2" t="s">
        <v>473</v>
      </c>
      <c r="D15" s="15">
        <f>INDEX('SSDSE-C-2023'!$C$2:$HU$50,MATCH(ヒストグラム!C15,'SSDSE-C-2023'!$C$2:$C$50,0),MATCH($D$2,'SSDSE-C-2023'!$C$2:$HU$2,0))</f>
        <v>1057500</v>
      </c>
      <c r="E15">
        <f t="shared" si="0"/>
        <v>4</v>
      </c>
    </row>
    <row r="16" spans="1:10">
      <c r="A16" s="2" t="s">
        <v>474</v>
      </c>
      <c r="B16" s="2" t="s">
        <v>475</v>
      </c>
      <c r="C16" s="2" t="s">
        <v>476</v>
      </c>
      <c r="D16" s="15">
        <f>INDEX('SSDSE-C-2023'!$C$2:$HU$50,MATCH(ヒストグラム!C16,'SSDSE-C-2023'!$C$2:$C$50,0),MATCH($D$2,'SSDSE-C-2023'!$C$2:$HU$2,0))</f>
        <v>1131522</v>
      </c>
      <c r="E16">
        <f t="shared" si="0"/>
        <v>1</v>
      </c>
    </row>
    <row r="17" spans="1:9">
      <c r="A17" s="2" t="s">
        <v>477</v>
      </c>
      <c r="B17" s="2" t="s">
        <v>478</v>
      </c>
      <c r="C17" s="2" t="s">
        <v>479</v>
      </c>
      <c r="D17" s="15">
        <f>INDEX('SSDSE-C-2023'!$C$2:$HU$50,MATCH(ヒストグラム!C17,'SSDSE-C-2023'!$C$2:$C$50,0),MATCH($D$2,'SSDSE-C-2023'!$C$2:$HU$2,0))</f>
        <v>1070680</v>
      </c>
      <c r="E17">
        <f t="shared" si="0"/>
        <v>3</v>
      </c>
    </row>
    <row r="18" spans="1:9">
      <c r="A18" s="2" t="s">
        <v>480</v>
      </c>
      <c r="B18" s="2" t="s">
        <v>481</v>
      </c>
      <c r="C18" s="2" t="s">
        <v>482</v>
      </c>
      <c r="D18" s="15">
        <f>INDEX('SSDSE-C-2023'!$C$2:$HU$50,MATCH(ヒストグラム!C18,'SSDSE-C-2023'!$C$2:$C$50,0),MATCH($D$2,'SSDSE-C-2023'!$C$2:$HU$2,0))</f>
        <v>990869</v>
      </c>
      <c r="E18">
        <f t="shared" si="0"/>
        <v>13</v>
      </c>
    </row>
    <row r="19" spans="1:9">
      <c r="A19" s="2" t="s">
        <v>483</v>
      </c>
      <c r="B19" s="2" t="s">
        <v>484</v>
      </c>
      <c r="C19" s="2" t="s">
        <v>485</v>
      </c>
      <c r="D19" s="15">
        <f>INDEX('SSDSE-C-2023'!$C$2:$HU$50,MATCH(ヒストグラム!C19,'SSDSE-C-2023'!$C$2:$C$50,0),MATCH($D$2,'SSDSE-C-2023'!$C$2:$HU$2,0))</f>
        <v>1031549</v>
      </c>
      <c r="E19">
        <f t="shared" si="0"/>
        <v>7</v>
      </c>
    </row>
    <row r="20" spans="1:9">
      <c r="A20" s="2" t="s">
        <v>486</v>
      </c>
      <c r="B20" s="2" t="s">
        <v>487</v>
      </c>
      <c r="C20" s="2" t="s">
        <v>488</v>
      </c>
      <c r="D20" s="15">
        <f>INDEX('SSDSE-C-2023'!$C$2:$HU$50,MATCH(ヒストグラム!C20,'SSDSE-C-2023'!$C$2:$C$50,0),MATCH($D$2,'SSDSE-C-2023'!$C$2:$HU$2,0))</f>
        <v>1037925</v>
      </c>
      <c r="E20">
        <f t="shared" si="0"/>
        <v>5</v>
      </c>
    </row>
    <row r="21" spans="1:9">
      <c r="A21" s="2" t="s">
        <v>489</v>
      </c>
      <c r="B21" s="2" t="s">
        <v>490</v>
      </c>
      <c r="C21" s="2" t="s">
        <v>491</v>
      </c>
      <c r="D21" s="15">
        <f>INDEX('SSDSE-C-2023'!$C$2:$HU$50,MATCH(ヒストグラム!C21,'SSDSE-C-2023'!$C$2:$C$50,0),MATCH($D$2,'SSDSE-C-2023'!$C$2:$HU$2,0))</f>
        <v>939885</v>
      </c>
      <c r="E21">
        <f t="shared" si="0"/>
        <v>27</v>
      </c>
    </row>
    <row r="22" spans="1:9">
      <c r="A22" s="2" t="s">
        <v>492</v>
      </c>
      <c r="B22" s="2" t="s">
        <v>493</v>
      </c>
      <c r="C22" s="2" t="s">
        <v>494</v>
      </c>
      <c r="D22" s="15">
        <f>INDEX('SSDSE-C-2023'!$C$2:$HU$50,MATCH(ヒストグラム!C22,'SSDSE-C-2023'!$C$2:$C$50,0),MATCH($D$2,'SSDSE-C-2023'!$C$2:$HU$2,0))</f>
        <v>953406</v>
      </c>
      <c r="E22">
        <f t="shared" si="0"/>
        <v>22</v>
      </c>
      <c r="G22" t="str">
        <f>D2&amp;"に関する北海道～沖縄の値の平均・標準偏差"</f>
        <v>食料（合計）に関する北海道～沖縄の値の平均・標準偏差</v>
      </c>
    </row>
    <row r="23" spans="1:9">
      <c r="A23" s="2" t="s">
        <v>495</v>
      </c>
      <c r="B23" s="2" t="s">
        <v>496</v>
      </c>
      <c r="C23" s="2" t="s">
        <v>497</v>
      </c>
      <c r="D23" s="15">
        <f>INDEX('SSDSE-C-2023'!$C$2:$HU$50,MATCH(ヒストグラム!C23,'SSDSE-C-2023'!$C$2:$C$50,0),MATCH($D$2,'SSDSE-C-2023'!$C$2:$HU$2,0))</f>
        <v>920753</v>
      </c>
      <c r="E23">
        <f t="shared" si="0"/>
        <v>31</v>
      </c>
      <c r="G23" t="s">
        <v>592</v>
      </c>
      <c r="H23" s="15">
        <f>AVERAGE(D4:D50)</f>
        <v>957609.42553191492</v>
      </c>
    </row>
    <row r="24" spans="1:9">
      <c r="A24" s="2" t="s">
        <v>498</v>
      </c>
      <c r="B24" s="2" t="s">
        <v>499</v>
      </c>
      <c r="C24" s="2" t="s">
        <v>500</v>
      </c>
      <c r="D24" s="15">
        <f>INDEX('SSDSE-C-2023'!$C$2:$HU$50,MATCH(ヒストグラム!C24,'SSDSE-C-2023'!$C$2:$C$50,0),MATCH($D$2,'SSDSE-C-2023'!$C$2:$HU$2,0))</f>
        <v>985198</v>
      </c>
      <c r="E24">
        <f t="shared" si="0"/>
        <v>16</v>
      </c>
      <c r="G24" t="s">
        <v>593</v>
      </c>
      <c r="H24" s="15">
        <f>STDEVP(D4:D50)</f>
        <v>61809.476155237557</v>
      </c>
    </row>
    <row r="25" spans="1:9">
      <c r="A25" s="2" t="s">
        <v>501</v>
      </c>
      <c r="B25" s="2" t="s">
        <v>502</v>
      </c>
      <c r="C25" s="2" t="s">
        <v>503</v>
      </c>
      <c r="D25" s="15">
        <f>INDEX('SSDSE-C-2023'!$C$2:$HU$50,MATCH(ヒストグラム!C25,'SSDSE-C-2023'!$C$2:$C$50,0),MATCH($D$2,'SSDSE-C-2023'!$C$2:$HU$2,0))</f>
        <v>1001927</v>
      </c>
      <c r="E25">
        <f t="shared" si="0"/>
        <v>10</v>
      </c>
      <c r="G25" t="s">
        <v>597</v>
      </c>
      <c r="H25" s="16">
        <f>MEDIAN(D4:D50)</f>
        <v>949271</v>
      </c>
    </row>
    <row r="26" spans="1:9">
      <c r="A26" s="2" t="s">
        <v>504</v>
      </c>
      <c r="B26" s="2" t="s">
        <v>505</v>
      </c>
      <c r="C26" s="2" t="s">
        <v>506</v>
      </c>
      <c r="D26" s="15">
        <f>INDEX('SSDSE-C-2023'!$C$2:$HU$50,MATCH(ヒストグラム!C26,'SSDSE-C-2023'!$C$2:$C$50,0),MATCH($D$2,'SSDSE-C-2023'!$C$2:$HU$2,0))</f>
        <v>986851</v>
      </c>
      <c r="E26">
        <f t="shared" si="0"/>
        <v>15</v>
      </c>
      <c r="G26" t="s">
        <v>598</v>
      </c>
      <c r="H26" s="17">
        <f>INDEX(D4:D50,MATCH(24,E4:E50,0))</f>
        <v>949271</v>
      </c>
      <c r="I26" s="17" t="str">
        <f>INDEX(C4:C50,MATCH(24,E4:E50,0))</f>
        <v>福岡市</v>
      </c>
    </row>
    <row r="27" spans="1:9">
      <c r="A27" s="2" t="s">
        <v>507</v>
      </c>
      <c r="B27" s="2" t="s">
        <v>508</v>
      </c>
      <c r="C27" s="2" t="s">
        <v>509</v>
      </c>
      <c r="D27" s="15">
        <f>INDEX('SSDSE-C-2023'!$C$2:$HU$50,MATCH(ヒストグラム!C27,'SSDSE-C-2023'!$C$2:$C$50,0),MATCH($D$2,'SSDSE-C-2023'!$C$2:$HU$2,0))</f>
        <v>928093</v>
      </c>
      <c r="E27">
        <f t="shared" si="0"/>
        <v>30</v>
      </c>
    </row>
    <row r="28" spans="1:9">
      <c r="A28" s="2" t="s">
        <v>510</v>
      </c>
      <c r="B28" s="2" t="s">
        <v>511</v>
      </c>
      <c r="C28" s="2" t="s">
        <v>512</v>
      </c>
      <c r="D28" s="15">
        <f>INDEX('SSDSE-C-2023'!$C$2:$HU$50,MATCH(ヒストグラム!C28,'SSDSE-C-2023'!$C$2:$C$50,0),MATCH($D$2,'SSDSE-C-2023'!$C$2:$HU$2,0))</f>
        <v>1036233</v>
      </c>
      <c r="E28">
        <f t="shared" si="0"/>
        <v>6</v>
      </c>
    </row>
    <row r="29" spans="1:9">
      <c r="A29" s="2" t="s">
        <v>513</v>
      </c>
      <c r="B29" s="2" t="s">
        <v>514</v>
      </c>
      <c r="C29" s="2" t="s">
        <v>515</v>
      </c>
      <c r="D29" s="15">
        <f>INDEX('SSDSE-C-2023'!$C$2:$HU$50,MATCH(ヒストグラム!C29,'SSDSE-C-2023'!$C$2:$C$50,0),MATCH($D$2,'SSDSE-C-2023'!$C$2:$HU$2,0))</f>
        <v>1029644</v>
      </c>
      <c r="E29">
        <f t="shared" si="0"/>
        <v>8</v>
      </c>
    </row>
    <row r="30" spans="1:9">
      <c r="A30" s="2" t="s">
        <v>516</v>
      </c>
      <c r="B30" s="2" t="s">
        <v>517</v>
      </c>
      <c r="C30" s="2" t="s">
        <v>518</v>
      </c>
      <c r="D30" s="15">
        <f>INDEX('SSDSE-C-2023'!$C$2:$HU$50,MATCH(ヒストグラム!C30,'SSDSE-C-2023'!$C$2:$C$50,0),MATCH($D$2,'SSDSE-C-2023'!$C$2:$HU$2,0))</f>
        <v>988624</v>
      </c>
      <c r="E30">
        <f t="shared" si="0"/>
        <v>14</v>
      </c>
    </row>
    <row r="31" spans="1:9">
      <c r="A31" s="2" t="s">
        <v>519</v>
      </c>
      <c r="B31" s="2" t="s">
        <v>520</v>
      </c>
      <c r="C31" s="2" t="s">
        <v>521</v>
      </c>
      <c r="D31" s="15">
        <f>INDEX('SSDSE-C-2023'!$C$2:$HU$50,MATCH(ヒストグラム!C31,'SSDSE-C-2023'!$C$2:$C$50,0),MATCH($D$2,'SSDSE-C-2023'!$C$2:$HU$2,0))</f>
        <v>997058</v>
      </c>
      <c r="E31">
        <f t="shared" si="0"/>
        <v>11</v>
      </c>
    </row>
    <row r="32" spans="1:9">
      <c r="A32" s="2" t="s">
        <v>522</v>
      </c>
      <c r="B32" s="2" t="s">
        <v>523</v>
      </c>
      <c r="C32" s="2" t="s">
        <v>524</v>
      </c>
      <c r="D32" s="15">
        <f>INDEX('SSDSE-C-2023'!$C$2:$HU$50,MATCH(ヒストグラム!C32,'SSDSE-C-2023'!$C$2:$C$50,0),MATCH($D$2,'SSDSE-C-2023'!$C$2:$HU$2,0))</f>
        <v>1016594</v>
      </c>
      <c r="E32">
        <f t="shared" si="0"/>
        <v>9</v>
      </c>
    </row>
    <row r="33" spans="1:5">
      <c r="A33" s="2" t="s">
        <v>525</v>
      </c>
      <c r="B33" s="2" t="s">
        <v>526</v>
      </c>
      <c r="C33" s="2" t="s">
        <v>527</v>
      </c>
      <c r="D33" s="15">
        <f>INDEX('SSDSE-C-2023'!$C$2:$HU$50,MATCH(ヒストグラム!C33,'SSDSE-C-2023'!$C$2:$C$50,0),MATCH($D$2,'SSDSE-C-2023'!$C$2:$HU$2,0))</f>
        <v>849611</v>
      </c>
      <c r="E33">
        <f t="shared" si="0"/>
        <v>45</v>
      </c>
    </row>
    <row r="34" spans="1:5">
      <c r="A34" s="2" t="s">
        <v>528</v>
      </c>
      <c r="B34" s="2" t="s">
        <v>529</v>
      </c>
      <c r="C34" s="2" t="s">
        <v>530</v>
      </c>
      <c r="D34" s="15">
        <f>INDEX('SSDSE-C-2023'!$C$2:$HU$50,MATCH(ヒストグラム!C34,'SSDSE-C-2023'!$C$2:$C$50,0),MATCH($D$2,'SSDSE-C-2023'!$C$2:$HU$2,0))</f>
        <v>911508</v>
      </c>
      <c r="E34">
        <f t="shared" si="0"/>
        <v>35</v>
      </c>
    </row>
    <row r="35" spans="1:5">
      <c r="A35" s="2" t="s">
        <v>531</v>
      </c>
      <c r="B35" s="2" t="s">
        <v>532</v>
      </c>
      <c r="C35" s="2" t="s">
        <v>533</v>
      </c>
      <c r="D35" s="15">
        <f>INDEX('SSDSE-C-2023'!$C$2:$HU$50,MATCH(ヒストグラム!C35,'SSDSE-C-2023'!$C$2:$C$50,0),MATCH($D$2,'SSDSE-C-2023'!$C$2:$HU$2,0))</f>
        <v>916655</v>
      </c>
      <c r="E35">
        <f t="shared" si="0"/>
        <v>34</v>
      </c>
    </row>
    <row r="36" spans="1:5">
      <c r="A36" s="2" t="s">
        <v>534</v>
      </c>
      <c r="B36" s="2" t="s">
        <v>535</v>
      </c>
      <c r="C36" s="2" t="s">
        <v>536</v>
      </c>
      <c r="D36" s="15">
        <f>INDEX('SSDSE-C-2023'!$C$2:$HU$50,MATCH(ヒストグラム!C36,'SSDSE-C-2023'!$C$2:$C$50,0),MATCH($D$2,'SSDSE-C-2023'!$C$2:$HU$2,0))</f>
        <v>905053</v>
      </c>
      <c r="E36">
        <f t="shared" si="0"/>
        <v>39</v>
      </c>
    </row>
    <row r="37" spans="1:5">
      <c r="A37" s="2" t="s">
        <v>537</v>
      </c>
      <c r="B37" s="2" t="s">
        <v>538</v>
      </c>
      <c r="C37" s="2" t="s">
        <v>539</v>
      </c>
      <c r="D37" s="15">
        <f>INDEX('SSDSE-C-2023'!$C$2:$HU$50,MATCH(ヒストグラム!C37,'SSDSE-C-2023'!$C$2:$C$50,0),MATCH($D$2,'SSDSE-C-2023'!$C$2:$HU$2,0))</f>
        <v>968435</v>
      </c>
      <c r="E37">
        <f t="shared" si="0"/>
        <v>21</v>
      </c>
    </row>
    <row r="38" spans="1:5">
      <c r="A38" s="2" t="s">
        <v>540</v>
      </c>
      <c r="B38" s="2" t="s">
        <v>541</v>
      </c>
      <c r="C38" s="2" t="s">
        <v>542</v>
      </c>
      <c r="D38" s="15">
        <f>INDEX('SSDSE-C-2023'!$C$2:$HU$50,MATCH(ヒストグラム!C38,'SSDSE-C-2023'!$C$2:$C$50,0),MATCH($D$2,'SSDSE-C-2023'!$C$2:$HU$2,0))</f>
        <v>906932</v>
      </c>
      <c r="E38">
        <f t="shared" si="0"/>
        <v>38</v>
      </c>
    </row>
    <row r="39" spans="1:5">
      <c r="A39" s="2" t="s">
        <v>543</v>
      </c>
      <c r="B39" s="2" t="s">
        <v>544</v>
      </c>
      <c r="C39" s="2" t="s">
        <v>545</v>
      </c>
      <c r="D39" s="15">
        <f>INDEX('SSDSE-C-2023'!$C$2:$HU$50,MATCH(ヒストグラム!C39,'SSDSE-C-2023'!$C$2:$C$50,0),MATCH($D$2,'SSDSE-C-2023'!$C$2:$HU$2,0))</f>
        <v>950852</v>
      </c>
      <c r="E39">
        <f t="shared" si="0"/>
        <v>23</v>
      </c>
    </row>
    <row r="40" spans="1:5">
      <c r="A40" s="2" t="s">
        <v>546</v>
      </c>
      <c r="B40" s="2" t="s">
        <v>547</v>
      </c>
      <c r="C40" s="2" t="s">
        <v>548</v>
      </c>
      <c r="D40" s="15">
        <f>INDEX('SSDSE-C-2023'!$C$2:$HU$50,MATCH(ヒストグラム!C40,'SSDSE-C-2023'!$C$2:$C$50,0),MATCH($D$2,'SSDSE-C-2023'!$C$2:$HU$2,0))</f>
        <v>917533</v>
      </c>
      <c r="E40">
        <f t="shared" si="0"/>
        <v>33</v>
      </c>
    </row>
    <row r="41" spans="1:5">
      <c r="A41" s="2" t="s">
        <v>549</v>
      </c>
      <c r="B41" s="2" t="s">
        <v>550</v>
      </c>
      <c r="C41" s="2" t="s">
        <v>551</v>
      </c>
      <c r="D41" s="15">
        <f>INDEX('SSDSE-C-2023'!$C$2:$HU$50,MATCH(ヒストグラム!C41,'SSDSE-C-2023'!$C$2:$C$50,0),MATCH($D$2,'SSDSE-C-2023'!$C$2:$HU$2,0))</f>
        <v>847561</v>
      </c>
      <c r="E41">
        <f t="shared" si="0"/>
        <v>46</v>
      </c>
    </row>
    <row r="42" spans="1:5">
      <c r="A42" s="2" t="s">
        <v>552</v>
      </c>
      <c r="B42" s="2" t="s">
        <v>553</v>
      </c>
      <c r="C42" s="2" t="s">
        <v>554</v>
      </c>
      <c r="D42" s="15">
        <f>INDEX('SSDSE-C-2023'!$C$2:$HU$50,MATCH(ヒストグラム!C42,'SSDSE-C-2023'!$C$2:$C$50,0),MATCH($D$2,'SSDSE-C-2023'!$C$2:$HU$2,0))</f>
        <v>936715</v>
      </c>
      <c r="E42">
        <f t="shared" si="0"/>
        <v>28</v>
      </c>
    </row>
    <row r="43" spans="1:5">
      <c r="A43" s="2" t="s">
        <v>555</v>
      </c>
      <c r="B43" s="2" t="s">
        <v>556</v>
      </c>
      <c r="C43" s="2" t="s">
        <v>557</v>
      </c>
      <c r="D43" s="15">
        <f>INDEX('SSDSE-C-2023'!$C$2:$HU$50,MATCH(ヒストグラム!C43,'SSDSE-C-2023'!$C$2:$C$50,0),MATCH($D$2,'SSDSE-C-2023'!$C$2:$HU$2,0))</f>
        <v>949271</v>
      </c>
      <c r="E43">
        <f t="shared" si="0"/>
        <v>24</v>
      </c>
    </row>
    <row r="44" spans="1:5">
      <c r="A44" s="2" t="s">
        <v>558</v>
      </c>
      <c r="B44" s="2" t="s">
        <v>559</v>
      </c>
      <c r="C44" s="2" t="s">
        <v>560</v>
      </c>
      <c r="D44" s="15">
        <f>INDEX('SSDSE-C-2023'!$C$2:$HU$50,MATCH(ヒストグラム!C44,'SSDSE-C-2023'!$C$2:$C$50,0),MATCH($D$2,'SSDSE-C-2023'!$C$2:$HU$2,0))</f>
        <v>908737</v>
      </c>
      <c r="E44">
        <f t="shared" si="0"/>
        <v>36</v>
      </c>
    </row>
    <row r="45" spans="1:5">
      <c r="A45" s="2" t="s">
        <v>561</v>
      </c>
      <c r="B45" s="2" t="s">
        <v>562</v>
      </c>
      <c r="C45" s="2" t="s">
        <v>563</v>
      </c>
      <c r="D45" s="15">
        <f>INDEX('SSDSE-C-2023'!$C$2:$HU$50,MATCH(ヒストグラム!C45,'SSDSE-C-2023'!$C$2:$C$50,0),MATCH($D$2,'SSDSE-C-2023'!$C$2:$HU$2,0))</f>
        <v>888555</v>
      </c>
      <c r="E45">
        <f t="shared" si="0"/>
        <v>44</v>
      </c>
    </row>
    <row r="46" spans="1:5">
      <c r="A46" s="2" t="s">
        <v>564</v>
      </c>
      <c r="B46" s="2" t="s">
        <v>565</v>
      </c>
      <c r="C46" s="2" t="s">
        <v>566</v>
      </c>
      <c r="D46" s="15">
        <f>INDEX('SSDSE-C-2023'!$C$2:$HU$50,MATCH(ヒストグラム!C46,'SSDSE-C-2023'!$C$2:$C$50,0),MATCH($D$2,'SSDSE-C-2023'!$C$2:$HU$2,0))</f>
        <v>907632</v>
      </c>
      <c r="E46">
        <f t="shared" si="0"/>
        <v>37</v>
      </c>
    </row>
    <row r="47" spans="1:5">
      <c r="A47" s="2" t="s">
        <v>567</v>
      </c>
      <c r="B47" s="2" t="s">
        <v>568</v>
      </c>
      <c r="C47" s="2" t="s">
        <v>569</v>
      </c>
      <c r="D47" s="15">
        <f>INDEX('SSDSE-C-2023'!$C$2:$HU$50,MATCH(ヒストグラム!C47,'SSDSE-C-2023'!$C$2:$C$50,0),MATCH($D$2,'SSDSE-C-2023'!$C$2:$HU$2,0))</f>
        <v>900446</v>
      </c>
      <c r="E47">
        <f t="shared" si="0"/>
        <v>42</v>
      </c>
    </row>
    <row r="48" spans="1:5">
      <c r="A48" s="2" t="s">
        <v>570</v>
      </c>
      <c r="B48" s="2" t="s">
        <v>571</v>
      </c>
      <c r="C48" s="2" t="s">
        <v>572</v>
      </c>
      <c r="D48" s="15">
        <f>INDEX('SSDSE-C-2023'!$C$2:$HU$50,MATCH(ヒストグラム!C48,'SSDSE-C-2023'!$C$2:$C$50,0),MATCH($D$2,'SSDSE-C-2023'!$C$2:$HU$2,0))</f>
        <v>891422</v>
      </c>
      <c r="E48">
        <f t="shared" si="0"/>
        <v>43</v>
      </c>
    </row>
    <row r="49" spans="1:5">
      <c r="A49" s="2" t="s">
        <v>573</v>
      </c>
      <c r="B49" s="2" t="s">
        <v>574</v>
      </c>
      <c r="C49" s="2" t="s">
        <v>575</v>
      </c>
      <c r="D49" s="15">
        <f>INDEX('SSDSE-C-2023'!$C$2:$HU$50,MATCH(ヒストグラム!C49,'SSDSE-C-2023'!$C$2:$C$50,0),MATCH($D$2,'SSDSE-C-2023'!$C$2:$HU$2,0))</f>
        <v>902995</v>
      </c>
      <c r="E49">
        <f t="shared" si="0"/>
        <v>40</v>
      </c>
    </row>
    <row r="50" spans="1:5">
      <c r="A50" s="2" t="s">
        <v>576</v>
      </c>
      <c r="B50" s="2" t="s">
        <v>577</v>
      </c>
      <c r="C50" s="2" t="s">
        <v>578</v>
      </c>
      <c r="D50" s="15">
        <f>INDEX('SSDSE-C-2023'!$C$2:$HU$50,MATCH(ヒストグラム!C50,'SSDSE-C-2023'!$C$2:$C$50,0),MATCH($D$2,'SSDSE-C-2023'!$C$2:$HU$2,0))</f>
        <v>843224</v>
      </c>
      <c r="E50">
        <f t="shared" si="0"/>
        <v>47</v>
      </c>
    </row>
  </sheetData>
  <phoneticPr fontId="3"/>
  <pageMargins left="0.7" right="0.7" top="0.75" bottom="0.75" header="0.3" footer="0.3"/>
  <pageSetup paperSize="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'SSDSE-C-2023'!$E$2:$HU$2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workbookViewId="0">
      <selection activeCell="A2" sqref="A2"/>
    </sheetView>
  </sheetViews>
  <sheetFormatPr defaultRowHeight="18"/>
  <sheetData>
    <row r="1" spans="1:13">
      <c r="A1" s="1" t="str">
        <f>'SSDSE-C-2023'!A1</f>
        <v>SSDSE-C-2023</v>
      </c>
      <c r="B1" s="2"/>
      <c r="C1" s="2"/>
      <c r="M1" t="str">
        <f>D2&amp;","&amp;E2&amp;","&amp;F2&amp;","&amp;G2&amp;","&amp;H2&amp;","&amp;I2&amp;"の年間支出に関する箱ひげ図（円）"</f>
        <v>米,食パン,他のパン,生うどん・そば,パスタ,即席麺の年間支出に関する箱ひげ図（円）</v>
      </c>
    </row>
    <row r="2" spans="1:13" ht="33">
      <c r="A2" s="5" t="s">
        <v>226</v>
      </c>
      <c r="B2" s="5" t="s">
        <v>227</v>
      </c>
      <c r="C2" s="5" t="s">
        <v>228</v>
      </c>
      <c r="D2" s="10" t="s">
        <v>230</v>
      </c>
      <c r="E2" s="10" t="s">
        <v>231</v>
      </c>
      <c r="F2" s="10" t="s">
        <v>232</v>
      </c>
      <c r="G2" s="10" t="s">
        <v>233</v>
      </c>
      <c r="H2" s="10" t="s">
        <v>595</v>
      </c>
      <c r="I2" s="10" t="s">
        <v>237</v>
      </c>
    </row>
    <row r="3" spans="1:13">
      <c r="A3" s="2" t="s">
        <v>435</v>
      </c>
      <c r="B3" s="2" t="s">
        <v>436</v>
      </c>
      <c r="C3" s="2" t="s">
        <v>437</v>
      </c>
      <c r="D3" s="15">
        <f>INDEX('SSDSE-C-2023'!$C$2:$HU$50,MATCH(箱ひげ図!C3,'SSDSE-C-2023'!$C$2:$C$50,0),MATCH($D$2,'SSDSE-C-2023'!$C$2:$HU$2,0))</f>
        <v>21869</v>
      </c>
      <c r="E3" s="15">
        <f>INDEX('SSDSE-C-2023'!$C$2:$HU$50,MATCH(箱ひげ図!C3,'SSDSE-C-2023'!$C$2:$C$50,0),MATCH($E$2,'SSDSE-C-2023'!$C$2:$HU$2,0))</f>
        <v>10293</v>
      </c>
      <c r="F3" s="15">
        <f>INDEX('SSDSE-C-2023'!$C$2:$HU$50,MATCH(箱ひげ図!C3,'SSDSE-C-2023'!$C$2:$C$50,0),MATCH($F$2,'SSDSE-C-2023'!$C$2:$HU$2,0))</f>
        <v>21476</v>
      </c>
      <c r="G3" s="15">
        <f>INDEX('SSDSE-C-2023'!$C$2:$HU$50,MATCH(箱ひげ図!C3,'SSDSE-C-2023'!$C$2:$C$50,0),MATCH($G$2,'SSDSE-C-2023'!$C$2:$HU$2,0))</f>
        <v>3609</v>
      </c>
      <c r="H3" s="15">
        <f>INDEX('SSDSE-C-2023'!$C$2:$HU$50,MATCH(箱ひげ図!C3,'SSDSE-C-2023'!$C$2:$C$50,0),MATCH($H$2,'SSDSE-C-2023'!$C$2:$HU$2,0))</f>
        <v>1378</v>
      </c>
      <c r="I3" s="15">
        <f>INDEX('SSDSE-C-2023'!$C$2:$HU$50,MATCH(箱ひげ図!C3,'SSDSE-C-2023'!$C$2:$C$50,0),MATCH($I$2,'SSDSE-C-2023'!$C$2:$HU$2,0))</f>
        <v>2209</v>
      </c>
    </row>
    <row r="4" spans="1:13">
      <c r="A4" s="2" t="s">
        <v>438</v>
      </c>
      <c r="B4" s="2" t="s">
        <v>439</v>
      </c>
      <c r="C4" s="2" t="s">
        <v>440</v>
      </c>
      <c r="D4" s="15">
        <f>INDEX('SSDSE-C-2023'!$C$2:$HU$50,MATCH(箱ひげ図!C4,'SSDSE-C-2023'!$C$2:$C$50,0),MATCH($D$2,'SSDSE-C-2023'!$C$2:$HU$2,0))</f>
        <v>27317</v>
      </c>
      <c r="E4" s="15">
        <f>INDEX('SSDSE-C-2023'!$C$2:$HU$50,MATCH(箱ひげ図!C4,'SSDSE-C-2023'!$C$2:$C$50,0),MATCH($E$2,'SSDSE-C-2023'!$C$2:$HU$2,0))</f>
        <v>9192</v>
      </c>
      <c r="F4" s="15">
        <f>INDEX('SSDSE-C-2023'!$C$2:$HU$50,MATCH(箱ひげ図!C4,'SSDSE-C-2023'!$C$2:$C$50,0),MATCH($F$2,'SSDSE-C-2023'!$C$2:$HU$2,0))</f>
        <v>18056</v>
      </c>
      <c r="G4" s="15">
        <f>INDEX('SSDSE-C-2023'!$C$2:$HU$50,MATCH(箱ひげ図!C4,'SSDSE-C-2023'!$C$2:$C$50,0),MATCH($G$2,'SSDSE-C-2023'!$C$2:$HU$2,0))</f>
        <v>3218</v>
      </c>
      <c r="H4" s="15">
        <f>INDEX('SSDSE-C-2023'!$C$2:$HU$50,MATCH(箱ひげ図!C4,'SSDSE-C-2023'!$C$2:$C$50,0),MATCH($H$2,'SSDSE-C-2023'!$C$2:$HU$2,0))</f>
        <v>1290</v>
      </c>
      <c r="I4" s="15">
        <f>INDEX('SSDSE-C-2023'!$C$2:$HU$50,MATCH(箱ひげ図!C4,'SSDSE-C-2023'!$C$2:$C$50,0),MATCH($I$2,'SSDSE-C-2023'!$C$2:$HU$2,0))</f>
        <v>1894</v>
      </c>
    </row>
    <row r="5" spans="1:13">
      <c r="A5" s="2" t="s">
        <v>441</v>
      </c>
      <c r="B5" s="2" t="s">
        <v>442</v>
      </c>
      <c r="C5" s="2" t="s">
        <v>443</v>
      </c>
      <c r="D5" s="15">
        <f>INDEX('SSDSE-C-2023'!$C$2:$HU$50,MATCH(箱ひげ図!C5,'SSDSE-C-2023'!$C$2:$C$50,0),MATCH($D$2,'SSDSE-C-2023'!$C$2:$HU$2,0))</f>
        <v>20976</v>
      </c>
      <c r="E5" s="15">
        <f>INDEX('SSDSE-C-2023'!$C$2:$HU$50,MATCH(箱ひげ図!C5,'SSDSE-C-2023'!$C$2:$C$50,0),MATCH($E$2,'SSDSE-C-2023'!$C$2:$HU$2,0))</f>
        <v>8441</v>
      </c>
      <c r="F5" s="15">
        <f>INDEX('SSDSE-C-2023'!$C$2:$HU$50,MATCH(箱ひげ図!C5,'SSDSE-C-2023'!$C$2:$C$50,0),MATCH($F$2,'SSDSE-C-2023'!$C$2:$HU$2,0))</f>
        <v>17808</v>
      </c>
      <c r="G5" s="15">
        <f>INDEX('SSDSE-C-2023'!$C$2:$HU$50,MATCH(箱ひげ図!C5,'SSDSE-C-2023'!$C$2:$C$50,0),MATCH($G$2,'SSDSE-C-2023'!$C$2:$HU$2,0))</f>
        <v>3548</v>
      </c>
      <c r="H5" s="15">
        <f>INDEX('SSDSE-C-2023'!$C$2:$HU$50,MATCH(箱ひげ図!C5,'SSDSE-C-2023'!$C$2:$C$50,0),MATCH($H$2,'SSDSE-C-2023'!$C$2:$HU$2,0))</f>
        <v>1229</v>
      </c>
      <c r="I5" s="15">
        <f>INDEX('SSDSE-C-2023'!$C$2:$HU$50,MATCH(箱ひげ図!C5,'SSDSE-C-2023'!$C$2:$C$50,0),MATCH($I$2,'SSDSE-C-2023'!$C$2:$HU$2,0))</f>
        <v>2230</v>
      </c>
    </row>
    <row r="6" spans="1:13">
      <c r="A6" s="2" t="s">
        <v>444</v>
      </c>
      <c r="B6" s="2" t="s">
        <v>445</v>
      </c>
      <c r="C6" s="2" t="s">
        <v>446</v>
      </c>
      <c r="D6" s="15">
        <f>INDEX('SSDSE-C-2023'!$C$2:$HU$50,MATCH(箱ひげ図!C6,'SSDSE-C-2023'!$C$2:$C$50,0),MATCH($D$2,'SSDSE-C-2023'!$C$2:$HU$2,0))</f>
        <v>22138</v>
      </c>
      <c r="E6" s="15">
        <f>INDEX('SSDSE-C-2023'!$C$2:$HU$50,MATCH(箱ひげ図!C6,'SSDSE-C-2023'!$C$2:$C$50,0),MATCH($E$2,'SSDSE-C-2023'!$C$2:$HU$2,0))</f>
        <v>8585</v>
      </c>
      <c r="F6" s="15">
        <f>INDEX('SSDSE-C-2023'!$C$2:$HU$50,MATCH(箱ひげ図!C6,'SSDSE-C-2023'!$C$2:$C$50,0),MATCH($F$2,'SSDSE-C-2023'!$C$2:$HU$2,0))</f>
        <v>20439</v>
      </c>
      <c r="G6" s="15">
        <f>INDEX('SSDSE-C-2023'!$C$2:$HU$50,MATCH(箱ひげ図!C6,'SSDSE-C-2023'!$C$2:$C$50,0),MATCH($G$2,'SSDSE-C-2023'!$C$2:$HU$2,0))</f>
        <v>3360</v>
      </c>
      <c r="H6" s="15">
        <f>INDEX('SSDSE-C-2023'!$C$2:$HU$50,MATCH(箱ひげ図!C6,'SSDSE-C-2023'!$C$2:$C$50,0),MATCH($H$2,'SSDSE-C-2023'!$C$2:$HU$2,0))</f>
        <v>1358</v>
      </c>
      <c r="I6" s="15">
        <f>INDEX('SSDSE-C-2023'!$C$2:$HU$50,MATCH(箱ひげ図!C6,'SSDSE-C-2023'!$C$2:$C$50,0),MATCH($I$2,'SSDSE-C-2023'!$C$2:$HU$2,0))</f>
        <v>1943</v>
      </c>
    </row>
    <row r="7" spans="1:13">
      <c r="A7" s="2" t="s">
        <v>447</v>
      </c>
      <c r="B7" s="2" t="s">
        <v>448</v>
      </c>
      <c r="C7" s="2" t="s">
        <v>449</v>
      </c>
      <c r="D7" s="15">
        <f>INDEX('SSDSE-C-2023'!$C$2:$HU$50,MATCH(箱ひげ図!C7,'SSDSE-C-2023'!$C$2:$C$50,0),MATCH($D$2,'SSDSE-C-2023'!$C$2:$HU$2,0))</f>
        <v>19328</v>
      </c>
      <c r="E7" s="15">
        <f>INDEX('SSDSE-C-2023'!$C$2:$HU$50,MATCH(箱ひげ図!C7,'SSDSE-C-2023'!$C$2:$C$50,0),MATCH($E$2,'SSDSE-C-2023'!$C$2:$HU$2,0))</f>
        <v>9344</v>
      </c>
      <c r="F7" s="15">
        <f>INDEX('SSDSE-C-2023'!$C$2:$HU$50,MATCH(箱ひげ図!C7,'SSDSE-C-2023'!$C$2:$C$50,0),MATCH($F$2,'SSDSE-C-2023'!$C$2:$HU$2,0))</f>
        <v>21631</v>
      </c>
      <c r="G7" s="15">
        <f>INDEX('SSDSE-C-2023'!$C$2:$HU$50,MATCH(箱ひげ図!C7,'SSDSE-C-2023'!$C$2:$C$50,0),MATCH($G$2,'SSDSE-C-2023'!$C$2:$HU$2,0))</f>
        <v>3202</v>
      </c>
      <c r="H7" s="15">
        <f>INDEX('SSDSE-C-2023'!$C$2:$HU$50,MATCH(箱ひげ図!C7,'SSDSE-C-2023'!$C$2:$C$50,0),MATCH($H$2,'SSDSE-C-2023'!$C$2:$HU$2,0))</f>
        <v>1395</v>
      </c>
      <c r="I7" s="15">
        <f>INDEX('SSDSE-C-2023'!$C$2:$HU$50,MATCH(箱ひげ図!C7,'SSDSE-C-2023'!$C$2:$C$50,0),MATCH($I$2,'SSDSE-C-2023'!$C$2:$HU$2,0))</f>
        <v>1855</v>
      </c>
    </row>
    <row r="8" spans="1:13">
      <c r="A8" s="2" t="s">
        <v>450</v>
      </c>
      <c r="B8" s="2" t="s">
        <v>451</v>
      </c>
      <c r="C8" s="2" t="s">
        <v>452</v>
      </c>
      <c r="D8" s="15">
        <f>INDEX('SSDSE-C-2023'!$C$2:$HU$50,MATCH(箱ひげ図!C8,'SSDSE-C-2023'!$C$2:$C$50,0),MATCH($D$2,'SSDSE-C-2023'!$C$2:$HU$2,0))</f>
        <v>19497</v>
      </c>
      <c r="E8" s="15">
        <f>INDEX('SSDSE-C-2023'!$C$2:$HU$50,MATCH(箱ひげ図!C8,'SSDSE-C-2023'!$C$2:$C$50,0),MATCH($E$2,'SSDSE-C-2023'!$C$2:$HU$2,0))</f>
        <v>7874</v>
      </c>
      <c r="F8" s="15">
        <f>INDEX('SSDSE-C-2023'!$C$2:$HU$50,MATCH(箱ひげ図!C8,'SSDSE-C-2023'!$C$2:$C$50,0),MATCH($F$2,'SSDSE-C-2023'!$C$2:$HU$2,0))</f>
        <v>16883</v>
      </c>
      <c r="G8" s="15">
        <f>INDEX('SSDSE-C-2023'!$C$2:$HU$50,MATCH(箱ひげ図!C8,'SSDSE-C-2023'!$C$2:$C$50,0),MATCH($G$2,'SSDSE-C-2023'!$C$2:$HU$2,0))</f>
        <v>3532</v>
      </c>
      <c r="H8" s="15">
        <f>INDEX('SSDSE-C-2023'!$C$2:$HU$50,MATCH(箱ひげ図!C8,'SSDSE-C-2023'!$C$2:$C$50,0),MATCH($H$2,'SSDSE-C-2023'!$C$2:$HU$2,0))</f>
        <v>1167</v>
      </c>
      <c r="I8" s="15">
        <f>INDEX('SSDSE-C-2023'!$C$2:$HU$50,MATCH(箱ひげ図!C8,'SSDSE-C-2023'!$C$2:$C$50,0),MATCH($I$2,'SSDSE-C-2023'!$C$2:$HU$2,0))</f>
        <v>1833</v>
      </c>
    </row>
    <row r="9" spans="1:13">
      <c r="A9" s="2" t="s">
        <v>453</v>
      </c>
      <c r="B9" s="2" t="s">
        <v>454</v>
      </c>
      <c r="C9" s="2" t="s">
        <v>455</v>
      </c>
      <c r="D9" s="15">
        <f>INDEX('SSDSE-C-2023'!$C$2:$HU$50,MATCH(箱ひげ図!C9,'SSDSE-C-2023'!$C$2:$C$50,0),MATCH($D$2,'SSDSE-C-2023'!$C$2:$HU$2,0))</f>
        <v>25373</v>
      </c>
      <c r="E9" s="15">
        <f>INDEX('SSDSE-C-2023'!$C$2:$HU$50,MATCH(箱ひげ図!C9,'SSDSE-C-2023'!$C$2:$C$50,0),MATCH($E$2,'SSDSE-C-2023'!$C$2:$HU$2,0))</f>
        <v>8182</v>
      </c>
      <c r="F9" s="15">
        <f>INDEX('SSDSE-C-2023'!$C$2:$HU$50,MATCH(箱ひげ図!C9,'SSDSE-C-2023'!$C$2:$C$50,0),MATCH($F$2,'SSDSE-C-2023'!$C$2:$HU$2,0))</f>
        <v>17530</v>
      </c>
      <c r="G9" s="15">
        <f>INDEX('SSDSE-C-2023'!$C$2:$HU$50,MATCH(箱ひげ図!C9,'SSDSE-C-2023'!$C$2:$C$50,0),MATCH($G$2,'SSDSE-C-2023'!$C$2:$HU$2,0))</f>
        <v>4549</v>
      </c>
      <c r="H9" s="15">
        <f>INDEX('SSDSE-C-2023'!$C$2:$HU$50,MATCH(箱ひげ図!C9,'SSDSE-C-2023'!$C$2:$C$50,0),MATCH($H$2,'SSDSE-C-2023'!$C$2:$HU$2,0))</f>
        <v>1338</v>
      </c>
      <c r="I9" s="15">
        <f>INDEX('SSDSE-C-2023'!$C$2:$HU$50,MATCH(箱ひげ図!C9,'SSDSE-C-2023'!$C$2:$C$50,0),MATCH($I$2,'SSDSE-C-2023'!$C$2:$HU$2,0))</f>
        <v>2139</v>
      </c>
    </row>
    <row r="10" spans="1:13">
      <c r="A10" s="2" t="s">
        <v>456</v>
      </c>
      <c r="B10" s="2" t="s">
        <v>457</v>
      </c>
      <c r="C10" s="2" t="s">
        <v>458</v>
      </c>
      <c r="D10" s="15">
        <f>INDEX('SSDSE-C-2023'!$C$2:$HU$50,MATCH(箱ひげ図!C10,'SSDSE-C-2023'!$C$2:$C$50,0),MATCH($D$2,'SSDSE-C-2023'!$C$2:$HU$2,0))</f>
        <v>22051</v>
      </c>
      <c r="E10" s="15">
        <f>INDEX('SSDSE-C-2023'!$C$2:$HU$50,MATCH(箱ひげ図!C10,'SSDSE-C-2023'!$C$2:$C$50,0),MATCH($E$2,'SSDSE-C-2023'!$C$2:$HU$2,0))</f>
        <v>8745</v>
      </c>
      <c r="F10" s="15">
        <f>INDEX('SSDSE-C-2023'!$C$2:$HU$50,MATCH(箱ひげ図!C10,'SSDSE-C-2023'!$C$2:$C$50,0),MATCH($F$2,'SSDSE-C-2023'!$C$2:$HU$2,0))</f>
        <v>18299</v>
      </c>
      <c r="G10" s="15">
        <f>INDEX('SSDSE-C-2023'!$C$2:$HU$50,MATCH(箱ひげ図!C10,'SSDSE-C-2023'!$C$2:$C$50,0),MATCH($G$2,'SSDSE-C-2023'!$C$2:$HU$2,0))</f>
        <v>3303</v>
      </c>
      <c r="H10" s="15">
        <f>INDEX('SSDSE-C-2023'!$C$2:$HU$50,MATCH(箱ひげ図!C10,'SSDSE-C-2023'!$C$2:$C$50,0),MATCH($H$2,'SSDSE-C-2023'!$C$2:$HU$2,0))</f>
        <v>1339</v>
      </c>
      <c r="I10" s="15">
        <f>INDEX('SSDSE-C-2023'!$C$2:$HU$50,MATCH(箱ひげ図!C10,'SSDSE-C-2023'!$C$2:$C$50,0),MATCH($I$2,'SSDSE-C-2023'!$C$2:$HU$2,0))</f>
        <v>2165</v>
      </c>
    </row>
    <row r="11" spans="1:13">
      <c r="A11" s="2" t="s">
        <v>459</v>
      </c>
      <c r="B11" s="2" t="s">
        <v>460</v>
      </c>
      <c r="C11" s="2" t="s">
        <v>461</v>
      </c>
      <c r="D11" s="15">
        <f>INDEX('SSDSE-C-2023'!$C$2:$HU$50,MATCH(箱ひげ図!C11,'SSDSE-C-2023'!$C$2:$C$50,0),MATCH($D$2,'SSDSE-C-2023'!$C$2:$HU$2,0))</f>
        <v>19319</v>
      </c>
      <c r="E11" s="15">
        <f>INDEX('SSDSE-C-2023'!$C$2:$HU$50,MATCH(箱ひげ図!C11,'SSDSE-C-2023'!$C$2:$C$50,0),MATCH($E$2,'SSDSE-C-2023'!$C$2:$HU$2,0))</f>
        <v>9375</v>
      </c>
      <c r="F11" s="15">
        <f>INDEX('SSDSE-C-2023'!$C$2:$HU$50,MATCH(箱ひげ図!C11,'SSDSE-C-2023'!$C$2:$C$50,0),MATCH($F$2,'SSDSE-C-2023'!$C$2:$HU$2,0))</f>
        <v>17860</v>
      </c>
      <c r="G11" s="15">
        <f>INDEX('SSDSE-C-2023'!$C$2:$HU$50,MATCH(箱ひげ図!C11,'SSDSE-C-2023'!$C$2:$C$50,0),MATCH($G$2,'SSDSE-C-2023'!$C$2:$HU$2,0))</f>
        <v>3626</v>
      </c>
      <c r="H11" s="15">
        <f>INDEX('SSDSE-C-2023'!$C$2:$HU$50,MATCH(箱ひげ図!C11,'SSDSE-C-2023'!$C$2:$C$50,0),MATCH($H$2,'SSDSE-C-2023'!$C$2:$HU$2,0))</f>
        <v>1397</v>
      </c>
      <c r="I11" s="15">
        <f>INDEX('SSDSE-C-2023'!$C$2:$HU$50,MATCH(箱ひげ図!C11,'SSDSE-C-2023'!$C$2:$C$50,0),MATCH($I$2,'SSDSE-C-2023'!$C$2:$HU$2,0))</f>
        <v>1532</v>
      </c>
    </row>
    <row r="12" spans="1:13">
      <c r="A12" s="2" t="s">
        <v>462</v>
      </c>
      <c r="B12" s="2" t="s">
        <v>463</v>
      </c>
      <c r="C12" s="2" t="s">
        <v>464</v>
      </c>
      <c r="D12" s="15">
        <f>INDEX('SSDSE-C-2023'!$C$2:$HU$50,MATCH(箱ひげ図!C12,'SSDSE-C-2023'!$C$2:$C$50,0),MATCH($D$2,'SSDSE-C-2023'!$C$2:$HU$2,0))</f>
        <v>19031</v>
      </c>
      <c r="E12" s="15">
        <f>INDEX('SSDSE-C-2023'!$C$2:$HU$50,MATCH(箱ひげ図!C12,'SSDSE-C-2023'!$C$2:$C$50,0),MATCH($E$2,'SSDSE-C-2023'!$C$2:$HU$2,0))</f>
        <v>10635</v>
      </c>
      <c r="F12" s="15">
        <f>INDEX('SSDSE-C-2023'!$C$2:$HU$50,MATCH(箱ひげ図!C12,'SSDSE-C-2023'!$C$2:$C$50,0),MATCH($F$2,'SSDSE-C-2023'!$C$2:$HU$2,0))</f>
        <v>19614</v>
      </c>
      <c r="G12" s="15">
        <f>INDEX('SSDSE-C-2023'!$C$2:$HU$50,MATCH(箱ひげ図!C12,'SSDSE-C-2023'!$C$2:$C$50,0),MATCH($G$2,'SSDSE-C-2023'!$C$2:$HU$2,0))</f>
        <v>3735</v>
      </c>
      <c r="H12" s="15">
        <f>INDEX('SSDSE-C-2023'!$C$2:$HU$50,MATCH(箱ひげ図!C12,'SSDSE-C-2023'!$C$2:$C$50,0),MATCH($H$2,'SSDSE-C-2023'!$C$2:$HU$2,0))</f>
        <v>1657</v>
      </c>
      <c r="I12" s="15">
        <f>INDEX('SSDSE-C-2023'!$C$2:$HU$50,MATCH(箱ひげ図!C12,'SSDSE-C-2023'!$C$2:$C$50,0),MATCH($I$2,'SSDSE-C-2023'!$C$2:$HU$2,0))</f>
        <v>1962</v>
      </c>
    </row>
    <row r="13" spans="1:13">
      <c r="A13" s="2" t="s">
        <v>465</v>
      </c>
      <c r="B13" s="2" t="s">
        <v>466</v>
      </c>
      <c r="C13" s="2" t="s">
        <v>467</v>
      </c>
      <c r="D13" s="15">
        <f>INDEX('SSDSE-C-2023'!$C$2:$HU$50,MATCH(箱ひげ図!C13,'SSDSE-C-2023'!$C$2:$C$50,0),MATCH($D$2,'SSDSE-C-2023'!$C$2:$HU$2,0))</f>
        <v>23138</v>
      </c>
      <c r="E13" s="15">
        <f>INDEX('SSDSE-C-2023'!$C$2:$HU$50,MATCH(箱ひげ図!C13,'SSDSE-C-2023'!$C$2:$C$50,0),MATCH($E$2,'SSDSE-C-2023'!$C$2:$HU$2,0))</f>
        <v>9484</v>
      </c>
      <c r="F13" s="15">
        <f>INDEX('SSDSE-C-2023'!$C$2:$HU$50,MATCH(箱ひげ図!C13,'SSDSE-C-2023'!$C$2:$C$50,0),MATCH($F$2,'SSDSE-C-2023'!$C$2:$HU$2,0))</f>
        <v>22827</v>
      </c>
      <c r="G13" s="15">
        <f>INDEX('SSDSE-C-2023'!$C$2:$HU$50,MATCH(箱ひげ図!C13,'SSDSE-C-2023'!$C$2:$C$50,0),MATCH($G$2,'SSDSE-C-2023'!$C$2:$HU$2,0))</f>
        <v>4737</v>
      </c>
      <c r="H13" s="15">
        <f>INDEX('SSDSE-C-2023'!$C$2:$HU$50,MATCH(箱ひげ図!C13,'SSDSE-C-2023'!$C$2:$C$50,0),MATCH($H$2,'SSDSE-C-2023'!$C$2:$HU$2,0))</f>
        <v>1381</v>
      </c>
      <c r="I13" s="15">
        <f>INDEX('SSDSE-C-2023'!$C$2:$HU$50,MATCH(箱ひげ図!C13,'SSDSE-C-2023'!$C$2:$C$50,0),MATCH($I$2,'SSDSE-C-2023'!$C$2:$HU$2,0))</f>
        <v>1771</v>
      </c>
    </row>
    <row r="14" spans="1:13">
      <c r="A14" s="2" t="s">
        <v>468</v>
      </c>
      <c r="B14" s="2" t="s">
        <v>469</v>
      </c>
      <c r="C14" s="2" t="s">
        <v>470</v>
      </c>
      <c r="D14" s="15">
        <f>INDEX('SSDSE-C-2023'!$C$2:$HU$50,MATCH(箱ひげ図!C14,'SSDSE-C-2023'!$C$2:$C$50,0),MATCH($D$2,'SSDSE-C-2023'!$C$2:$HU$2,0))</f>
        <v>21150</v>
      </c>
      <c r="E14" s="15">
        <f>INDEX('SSDSE-C-2023'!$C$2:$HU$50,MATCH(箱ひげ図!C14,'SSDSE-C-2023'!$C$2:$C$50,0),MATCH($E$2,'SSDSE-C-2023'!$C$2:$HU$2,0))</f>
        <v>10519</v>
      </c>
      <c r="F14" s="15">
        <f>INDEX('SSDSE-C-2023'!$C$2:$HU$50,MATCH(箱ひげ図!C14,'SSDSE-C-2023'!$C$2:$C$50,0),MATCH($F$2,'SSDSE-C-2023'!$C$2:$HU$2,0))</f>
        <v>23277</v>
      </c>
      <c r="G14" s="15">
        <f>INDEX('SSDSE-C-2023'!$C$2:$HU$50,MATCH(箱ひげ図!C14,'SSDSE-C-2023'!$C$2:$C$50,0),MATCH($G$2,'SSDSE-C-2023'!$C$2:$HU$2,0))</f>
        <v>3897</v>
      </c>
      <c r="H14" s="15">
        <f>INDEX('SSDSE-C-2023'!$C$2:$HU$50,MATCH(箱ひげ図!C14,'SSDSE-C-2023'!$C$2:$C$50,0),MATCH($H$2,'SSDSE-C-2023'!$C$2:$HU$2,0))</f>
        <v>1694</v>
      </c>
      <c r="I14" s="15">
        <f>INDEX('SSDSE-C-2023'!$C$2:$HU$50,MATCH(箱ひげ図!C14,'SSDSE-C-2023'!$C$2:$C$50,0),MATCH($I$2,'SSDSE-C-2023'!$C$2:$HU$2,0))</f>
        <v>2138</v>
      </c>
    </row>
    <row r="15" spans="1:13">
      <c r="A15" s="2" t="s">
        <v>471</v>
      </c>
      <c r="B15" s="2" t="s">
        <v>472</v>
      </c>
      <c r="C15" s="2" t="s">
        <v>473</v>
      </c>
      <c r="D15" s="15">
        <f>INDEX('SSDSE-C-2023'!$C$2:$HU$50,MATCH(箱ひげ図!C15,'SSDSE-C-2023'!$C$2:$C$50,0),MATCH($D$2,'SSDSE-C-2023'!$C$2:$HU$2,0))</f>
        <v>21175</v>
      </c>
      <c r="E15" s="15">
        <f>INDEX('SSDSE-C-2023'!$C$2:$HU$50,MATCH(箱ひげ図!C15,'SSDSE-C-2023'!$C$2:$C$50,0),MATCH($E$2,'SSDSE-C-2023'!$C$2:$HU$2,0))</f>
        <v>11661</v>
      </c>
      <c r="F15" s="15">
        <f>INDEX('SSDSE-C-2023'!$C$2:$HU$50,MATCH(箱ひげ図!C15,'SSDSE-C-2023'!$C$2:$C$50,0),MATCH($F$2,'SSDSE-C-2023'!$C$2:$HU$2,0))</f>
        <v>23472</v>
      </c>
      <c r="G15" s="15">
        <f>INDEX('SSDSE-C-2023'!$C$2:$HU$50,MATCH(箱ひげ図!C15,'SSDSE-C-2023'!$C$2:$C$50,0),MATCH($G$2,'SSDSE-C-2023'!$C$2:$HU$2,0))</f>
        <v>3640</v>
      </c>
      <c r="H15" s="15">
        <f>INDEX('SSDSE-C-2023'!$C$2:$HU$50,MATCH(箱ひげ図!C15,'SSDSE-C-2023'!$C$2:$C$50,0),MATCH($H$2,'SSDSE-C-2023'!$C$2:$HU$2,0))</f>
        <v>1576</v>
      </c>
      <c r="I15" s="15">
        <f>INDEX('SSDSE-C-2023'!$C$2:$HU$50,MATCH(箱ひげ図!C15,'SSDSE-C-2023'!$C$2:$C$50,0),MATCH($I$2,'SSDSE-C-2023'!$C$2:$HU$2,0))</f>
        <v>1957</v>
      </c>
    </row>
    <row r="16" spans="1:13">
      <c r="A16" s="2" t="s">
        <v>474</v>
      </c>
      <c r="B16" s="2" t="s">
        <v>475</v>
      </c>
      <c r="C16" s="2" t="s">
        <v>476</v>
      </c>
      <c r="D16" s="15">
        <f>INDEX('SSDSE-C-2023'!$C$2:$HU$50,MATCH(箱ひげ図!C16,'SSDSE-C-2023'!$C$2:$C$50,0),MATCH($D$2,'SSDSE-C-2023'!$C$2:$HU$2,0))</f>
        <v>20664</v>
      </c>
      <c r="E16" s="15">
        <f>INDEX('SSDSE-C-2023'!$C$2:$HU$50,MATCH(箱ひげ図!C16,'SSDSE-C-2023'!$C$2:$C$50,0),MATCH($E$2,'SSDSE-C-2023'!$C$2:$HU$2,0))</f>
        <v>11722</v>
      </c>
      <c r="F16" s="15">
        <f>INDEX('SSDSE-C-2023'!$C$2:$HU$50,MATCH(箱ひげ図!C16,'SSDSE-C-2023'!$C$2:$C$50,0),MATCH($F$2,'SSDSE-C-2023'!$C$2:$HU$2,0))</f>
        <v>23149</v>
      </c>
      <c r="G16" s="15">
        <f>INDEX('SSDSE-C-2023'!$C$2:$HU$50,MATCH(箱ひげ図!C16,'SSDSE-C-2023'!$C$2:$C$50,0),MATCH($G$2,'SSDSE-C-2023'!$C$2:$HU$2,0))</f>
        <v>3298</v>
      </c>
      <c r="H16" s="15">
        <f>INDEX('SSDSE-C-2023'!$C$2:$HU$50,MATCH(箱ひげ図!C16,'SSDSE-C-2023'!$C$2:$C$50,0),MATCH($H$2,'SSDSE-C-2023'!$C$2:$HU$2,0))</f>
        <v>1786</v>
      </c>
      <c r="I16" s="15">
        <f>INDEX('SSDSE-C-2023'!$C$2:$HU$50,MATCH(箱ひげ図!C16,'SSDSE-C-2023'!$C$2:$C$50,0),MATCH($I$2,'SSDSE-C-2023'!$C$2:$HU$2,0))</f>
        <v>2027</v>
      </c>
    </row>
    <row r="17" spans="1:9">
      <c r="A17" s="2" t="s">
        <v>477</v>
      </c>
      <c r="B17" s="2" t="s">
        <v>478</v>
      </c>
      <c r="C17" s="2" t="s">
        <v>479</v>
      </c>
      <c r="D17" s="15">
        <f>INDEX('SSDSE-C-2023'!$C$2:$HU$50,MATCH(箱ひげ図!C17,'SSDSE-C-2023'!$C$2:$C$50,0),MATCH($D$2,'SSDSE-C-2023'!$C$2:$HU$2,0))</f>
        <v>23136</v>
      </c>
      <c r="E17" s="15">
        <f>INDEX('SSDSE-C-2023'!$C$2:$HU$50,MATCH(箱ひげ図!C17,'SSDSE-C-2023'!$C$2:$C$50,0),MATCH($E$2,'SSDSE-C-2023'!$C$2:$HU$2,0))</f>
        <v>11782</v>
      </c>
      <c r="F17" s="15">
        <f>INDEX('SSDSE-C-2023'!$C$2:$HU$50,MATCH(箱ひげ図!C17,'SSDSE-C-2023'!$C$2:$C$50,0),MATCH($F$2,'SSDSE-C-2023'!$C$2:$HU$2,0))</f>
        <v>22607</v>
      </c>
      <c r="G17" s="15">
        <f>INDEX('SSDSE-C-2023'!$C$2:$HU$50,MATCH(箱ひげ図!C17,'SSDSE-C-2023'!$C$2:$C$50,0),MATCH($G$2,'SSDSE-C-2023'!$C$2:$HU$2,0))</f>
        <v>3638</v>
      </c>
      <c r="H17" s="15">
        <f>INDEX('SSDSE-C-2023'!$C$2:$HU$50,MATCH(箱ひげ図!C17,'SSDSE-C-2023'!$C$2:$C$50,0),MATCH($H$2,'SSDSE-C-2023'!$C$2:$HU$2,0))</f>
        <v>1747</v>
      </c>
      <c r="I17" s="15">
        <f>INDEX('SSDSE-C-2023'!$C$2:$HU$50,MATCH(箱ひげ図!C17,'SSDSE-C-2023'!$C$2:$C$50,0),MATCH($I$2,'SSDSE-C-2023'!$C$2:$HU$2,0))</f>
        <v>2197</v>
      </c>
    </row>
    <row r="18" spans="1:9">
      <c r="A18" s="2" t="s">
        <v>480</v>
      </c>
      <c r="B18" s="2" t="s">
        <v>481</v>
      </c>
      <c r="C18" s="2" t="s">
        <v>482</v>
      </c>
      <c r="D18" s="15">
        <f>INDEX('SSDSE-C-2023'!$C$2:$HU$50,MATCH(箱ひげ図!C18,'SSDSE-C-2023'!$C$2:$C$50,0),MATCH($D$2,'SSDSE-C-2023'!$C$2:$HU$2,0))</f>
        <v>25355</v>
      </c>
      <c r="E18" s="15">
        <f>INDEX('SSDSE-C-2023'!$C$2:$HU$50,MATCH(箱ひげ図!C18,'SSDSE-C-2023'!$C$2:$C$50,0),MATCH($E$2,'SSDSE-C-2023'!$C$2:$HU$2,0))</f>
        <v>10760</v>
      </c>
      <c r="F18" s="15">
        <f>INDEX('SSDSE-C-2023'!$C$2:$HU$50,MATCH(箱ひげ図!C18,'SSDSE-C-2023'!$C$2:$C$50,0),MATCH($F$2,'SSDSE-C-2023'!$C$2:$HU$2,0))</f>
        <v>21955</v>
      </c>
      <c r="G18" s="15">
        <f>INDEX('SSDSE-C-2023'!$C$2:$HU$50,MATCH(箱ひげ図!C18,'SSDSE-C-2023'!$C$2:$C$50,0),MATCH($G$2,'SSDSE-C-2023'!$C$2:$HU$2,0))</f>
        <v>2809</v>
      </c>
      <c r="H18" s="15">
        <f>INDEX('SSDSE-C-2023'!$C$2:$HU$50,MATCH(箱ひげ図!C18,'SSDSE-C-2023'!$C$2:$C$50,0),MATCH($H$2,'SSDSE-C-2023'!$C$2:$HU$2,0))</f>
        <v>1627</v>
      </c>
      <c r="I18" s="15">
        <f>INDEX('SSDSE-C-2023'!$C$2:$HU$50,MATCH(箱ひげ図!C18,'SSDSE-C-2023'!$C$2:$C$50,0),MATCH($I$2,'SSDSE-C-2023'!$C$2:$HU$2,0))</f>
        <v>2562</v>
      </c>
    </row>
    <row r="19" spans="1:9">
      <c r="A19" s="2" t="s">
        <v>483</v>
      </c>
      <c r="B19" s="2" t="s">
        <v>484</v>
      </c>
      <c r="C19" s="2" t="s">
        <v>485</v>
      </c>
      <c r="D19" s="15">
        <f>INDEX('SSDSE-C-2023'!$C$2:$HU$50,MATCH(箱ひげ図!C19,'SSDSE-C-2023'!$C$2:$C$50,0),MATCH($D$2,'SSDSE-C-2023'!$C$2:$HU$2,0))</f>
        <v>26113</v>
      </c>
      <c r="E19" s="15">
        <f>INDEX('SSDSE-C-2023'!$C$2:$HU$50,MATCH(箱ひげ図!C19,'SSDSE-C-2023'!$C$2:$C$50,0),MATCH($E$2,'SSDSE-C-2023'!$C$2:$HU$2,0))</f>
        <v>10814</v>
      </c>
      <c r="F19" s="15">
        <f>INDEX('SSDSE-C-2023'!$C$2:$HU$50,MATCH(箱ひげ図!C19,'SSDSE-C-2023'!$C$2:$C$50,0),MATCH($F$2,'SSDSE-C-2023'!$C$2:$HU$2,0))</f>
        <v>21980</v>
      </c>
      <c r="G19" s="15">
        <f>INDEX('SSDSE-C-2023'!$C$2:$HU$50,MATCH(箱ひげ図!C19,'SSDSE-C-2023'!$C$2:$C$50,0),MATCH($G$2,'SSDSE-C-2023'!$C$2:$HU$2,0))</f>
        <v>3472</v>
      </c>
      <c r="H19" s="15">
        <f>INDEX('SSDSE-C-2023'!$C$2:$HU$50,MATCH(箱ひげ図!C19,'SSDSE-C-2023'!$C$2:$C$50,0),MATCH($H$2,'SSDSE-C-2023'!$C$2:$HU$2,0))</f>
        <v>1253</v>
      </c>
      <c r="I19" s="15">
        <f>INDEX('SSDSE-C-2023'!$C$2:$HU$50,MATCH(箱ひげ図!C19,'SSDSE-C-2023'!$C$2:$C$50,0),MATCH($I$2,'SSDSE-C-2023'!$C$2:$HU$2,0))</f>
        <v>2279</v>
      </c>
    </row>
    <row r="20" spans="1:9">
      <c r="A20" s="2" t="s">
        <v>486</v>
      </c>
      <c r="B20" s="2" t="s">
        <v>487</v>
      </c>
      <c r="C20" s="2" t="s">
        <v>488</v>
      </c>
      <c r="D20" s="15">
        <f>INDEX('SSDSE-C-2023'!$C$2:$HU$50,MATCH(箱ひげ図!C20,'SSDSE-C-2023'!$C$2:$C$50,0),MATCH($D$2,'SSDSE-C-2023'!$C$2:$HU$2,0))</f>
        <v>26087</v>
      </c>
      <c r="E20" s="15">
        <f>INDEX('SSDSE-C-2023'!$C$2:$HU$50,MATCH(箱ひげ図!C20,'SSDSE-C-2023'!$C$2:$C$50,0),MATCH($E$2,'SSDSE-C-2023'!$C$2:$HU$2,0))</f>
        <v>11708</v>
      </c>
      <c r="F20" s="15">
        <f>INDEX('SSDSE-C-2023'!$C$2:$HU$50,MATCH(箱ひげ図!C20,'SSDSE-C-2023'!$C$2:$C$50,0),MATCH($F$2,'SSDSE-C-2023'!$C$2:$HU$2,0))</f>
        <v>22226</v>
      </c>
      <c r="G20" s="15">
        <f>INDEX('SSDSE-C-2023'!$C$2:$HU$50,MATCH(箱ひげ図!C20,'SSDSE-C-2023'!$C$2:$C$50,0),MATCH($G$2,'SSDSE-C-2023'!$C$2:$HU$2,0))</f>
        <v>3633</v>
      </c>
      <c r="H20" s="15">
        <f>INDEX('SSDSE-C-2023'!$C$2:$HU$50,MATCH(箱ひげ図!C20,'SSDSE-C-2023'!$C$2:$C$50,0),MATCH($H$2,'SSDSE-C-2023'!$C$2:$HU$2,0))</f>
        <v>1466</v>
      </c>
      <c r="I20" s="15">
        <f>INDEX('SSDSE-C-2023'!$C$2:$HU$50,MATCH(箱ひげ図!C20,'SSDSE-C-2023'!$C$2:$C$50,0),MATCH($I$2,'SSDSE-C-2023'!$C$2:$HU$2,0))</f>
        <v>2081</v>
      </c>
    </row>
    <row r="21" spans="1:9">
      <c r="A21" s="2" t="s">
        <v>489</v>
      </c>
      <c r="B21" s="2" t="s">
        <v>490</v>
      </c>
      <c r="C21" s="2" t="s">
        <v>491</v>
      </c>
      <c r="D21" s="15">
        <f>INDEX('SSDSE-C-2023'!$C$2:$HU$50,MATCH(箱ひげ図!C21,'SSDSE-C-2023'!$C$2:$C$50,0),MATCH($D$2,'SSDSE-C-2023'!$C$2:$HU$2,0))</f>
        <v>26910</v>
      </c>
      <c r="E21" s="15">
        <f>INDEX('SSDSE-C-2023'!$C$2:$HU$50,MATCH(箱ひげ図!C21,'SSDSE-C-2023'!$C$2:$C$50,0),MATCH($E$2,'SSDSE-C-2023'!$C$2:$HU$2,0))</f>
        <v>9114</v>
      </c>
      <c r="F21" s="15">
        <f>INDEX('SSDSE-C-2023'!$C$2:$HU$50,MATCH(箱ひげ図!C21,'SSDSE-C-2023'!$C$2:$C$50,0),MATCH($F$2,'SSDSE-C-2023'!$C$2:$HU$2,0))</f>
        <v>21715</v>
      </c>
      <c r="G21" s="15">
        <f>INDEX('SSDSE-C-2023'!$C$2:$HU$50,MATCH(箱ひげ図!C21,'SSDSE-C-2023'!$C$2:$C$50,0),MATCH($G$2,'SSDSE-C-2023'!$C$2:$HU$2,0))</f>
        <v>4115</v>
      </c>
      <c r="H21" s="15">
        <f>INDEX('SSDSE-C-2023'!$C$2:$HU$50,MATCH(箱ひげ図!C21,'SSDSE-C-2023'!$C$2:$C$50,0),MATCH($H$2,'SSDSE-C-2023'!$C$2:$HU$2,0))</f>
        <v>1256</v>
      </c>
      <c r="I21" s="15">
        <f>INDEX('SSDSE-C-2023'!$C$2:$HU$50,MATCH(箱ひげ図!C21,'SSDSE-C-2023'!$C$2:$C$50,0),MATCH($I$2,'SSDSE-C-2023'!$C$2:$HU$2,0))</f>
        <v>2073</v>
      </c>
    </row>
    <row r="22" spans="1:9">
      <c r="A22" s="2" t="s">
        <v>492</v>
      </c>
      <c r="B22" s="2" t="s">
        <v>493</v>
      </c>
      <c r="C22" s="2" t="s">
        <v>494</v>
      </c>
      <c r="D22" s="15">
        <f>INDEX('SSDSE-C-2023'!$C$2:$HU$50,MATCH(箱ひげ図!C22,'SSDSE-C-2023'!$C$2:$C$50,0),MATCH($D$2,'SSDSE-C-2023'!$C$2:$HU$2,0))</f>
        <v>22365</v>
      </c>
      <c r="E22" s="15">
        <f>INDEX('SSDSE-C-2023'!$C$2:$HU$50,MATCH(箱ひげ図!C22,'SSDSE-C-2023'!$C$2:$C$50,0),MATCH($E$2,'SSDSE-C-2023'!$C$2:$HU$2,0))</f>
        <v>8948</v>
      </c>
      <c r="F22" s="15">
        <f>INDEX('SSDSE-C-2023'!$C$2:$HU$50,MATCH(箱ひげ図!C22,'SSDSE-C-2023'!$C$2:$C$50,0),MATCH($F$2,'SSDSE-C-2023'!$C$2:$HU$2,0))</f>
        <v>21230</v>
      </c>
      <c r="G22" s="15">
        <f>INDEX('SSDSE-C-2023'!$C$2:$HU$50,MATCH(箱ひげ図!C22,'SSDSE-C-2023'!$C$2:$C$50,0),MATCH($G$2,'SSDSE-C-2023'!$C$2:$HU$2,0))</f>
        <v>4017</v>
      </c>
      <c r="H22" s="15">
        <f>INDEX('SSDSE-C-2023'!$C$2:$HU$50,MATCH(箱ひげ図!C22,'SSDSE-C-2023'!$C$2:$C$50,0),MATCH($H$2,'SSDSE-C-2023'!$C$2:$HU$2,0))</f>
        <v>1296</v>
      </c>
      <c r="I22" s="15">
        <f>INDEX('SSDSE-C-2023'!$C$2:$HU$50,MATCH(箱ひげ図!C22,'SSDSE-C-2023'!$C$2:$C$50,0),MATCH($I$2,'SSDSE-C-2023'!$C$2:$HU$2,0))</f>
        <v>1965</v>
      </c>
    </row>
    <row r="23" spans="1:9">
      <c r="A23" s="2" t="s">
        <v>495</v>
      </c>
      <c r="B23" s="2" t="s">
        <v>496</v>
      </c>
      <c r="C23" s="2" t="s">
        <v>497</v>
      </c>
      <c r="D23" s="15">
        <f>INDEX('SSDSE-C-2023'!$C$2:$HU$50,MATCH(箱ひげ図!C23,'SSDSE-C-2023'!$C$2:$C$50,0),MATCH($D$2,'SSDSE-C-2023'!$C$2:$HU$2,0))</f>
        <v>20489</v>
      </c>
      <c r="E23" s="15">
        <f>INDEX('SSDSE-C-2023'!$C$2:$HU$50,MATCH(箱ひげ図!C23,'SSDSE-C-2023'!$C$2:$C$50,0),MATCH($E$2,'SSDSE-C-2023'!$C$2:$HU$2,0))</f>
        <v>8121</v>
      </c>
      <c r="F23" s="15">
        <f>INDEX('SSDSE-C-2023'!$C$2:$HU$50,MATCH(箱ひげ図!C23,'SSDSE-C-2023'!$C$2:$C$50,0),MATCH($F$2,'SSDSE-C-2023'!$C$2:$HU$2,0))</f>
        <v>20055</v>
      </c>
      <c r="G23" s="15">
        <f>INDEX('SSDSE-C-2023'!$C$2:$HU$50,MATCH(箱ひげ図!C23,'SSDSE-C-2023'!$C$2:$C$50,0),MATCH($G$2,'SSDSE-C-2023'!$C$2:$HU$2,0))</f>
        <v>4322</v>
      </c>
      <c r="H23" s="15">
        <f>INDEX('SSDSE-C-2023'!$C$2:$HU$50,MATCH(箱ひげ図!C23,'SSDSE-C-2023'!$C$2:$C$50,0),MATCH($H$2,'SSDSE-C-2023'!$C$2:$HU$2,0))</f>
        <v>1370</v>
      </c>
      <c r="I23" s="15">
        <f>INDEX('SSDSE-C-2023'!$C$2:$HU$50,MATCH(箱ひげ図!C23,'SSDSE-C-2023'!$C$2:$C$50,0),MATCH($I$2,'SSDSE-C-2023'!$C$2:$HU$2,0))</f>
        <v>1952</v>
      </c>
    </row>
    <row r="24" spans="1:9">
      <c r="A24" s="2" t="s">
        <v>498</v>
      </c>
      <c r="B24" s="2" t="s">
        <v>499</v>
      </c>
      <c r="C24" s="2" t="s">
        <v>500</v>
      </c>
      <c r="D24" s="15">
        <f>INDEX('SSDSE-C-2023'!$C$2:$HU$50,MATCH(箱ひげ図!C24,'SSDSE-C-2023'!$C$2:$C$50,0),MATCH($D$2,'SSDSE-C-2023'!$C$2:$HU$2,0))</f>
        <v>22443</v>
      </c>
      <c r="E24" s="15">
        <f>INDEX('SSDSE-C-2023'!$C$2:$HU$50,MATCH(箱ひげ図!C24,'SSDSE-C-2023'!$C$2:$C$50,0),MATCH($E$2,'SSDSE-C-2023'!$C$2:$HU$2,0))</f>
        <v>10952</v>
      </c>
      <c r="F24" s="15">
        <f>INDEX('SSDSE-C-2023'!$C$2:$HU$50,MATCH(箱ひげ図!C24,'SSDSE-C-2023'!$C$2:$C$50,0),MATCH($F$2,'SSDSE-C-2023'!$C$2:$HU$2,0))</f>
        <v>20004</v>
      </c>
      <c r="G24" s="15">
        <f>INDEX('SSDSE-C-2023'!$C$2:$HU$50,MATCH(箱ひげ図!C24,'SSDSE-C-2023'!$C$2:$C$50,0),MATCH($G$2,'SSDSE-C-2023'!$C$2:$HU$2,0))</f>
        <v>3378</v>
      </c>
      <c r="H24" s="15">
        <f>INDEX('SSDSE-C-2023'!$C$2:$HU$50,MATCH(箱ひげ図!C24,'SSDSE-C-2023'!$C$2:$C$50,0),MATCH($H$2,'SSDSE-C-2023'!$C$2:$HU$2,0))</f>
        <v>1348</v>
      </c>
      <c r="I24" s="15">
        <f>INDEX('SSDSE-C-2023'!$C$2:$HU$50,MATCH(箱ひげ図!C24,'SSDSE-C-2023'!$C$2:$C$50,0),MATCH($I$2,'SSDSE-C-2023'!$C$2:$HU$2,0))</f>
        <v>2097</v>
      </c>
    </row>
    <row r="25" spans="1:9">
      <c r="A25" s="2" t="s">
        <v>501</v>
      </c>
      <c r="B25" s="2" t="s">
        <v>502</v>
      </c>
      <c r="C25" s="2" t="s">
        <v>503</v>
      </c>
      <c r="D25" s="15">
        <f>INDEX('SSDSE-C-2023'!$C$2:$HU$50,MATCH(箱ひげ図!C25,'SSDSE-C-2023'!$C$2:$C$50,0),MATCH($D$2,'SSDSE-C-2023'!$C$2:$HU$2,0))</f>
        <v>28588</v>
      </c>
      <c r="E25" s="15">
        <f>INDEX('SSDSE-C-2023'!$C$2:$HU$50,MATCH(箱ひげ図!C25,'SSDSE-C-2023'!$C$2:$C$50,0),MATCH($E$2,'SSDSE-C-2023'!$C$2:$HU$2,0))</f>
        <v>10017</v>
      </c>
      <c r="F25" s="15">
        <f>INDEX('SSDSE-C-2023'!$C$2:$HU$50,MATCH(箱ひげ図!C25,'SSDSE-C-2023'!$C$2:$C$50,0),MATCH($F$2,'SSDSE-C-2023'!$C$2:$HU$2,0))</f>
        <v>22429</v>
      </c>
      <c r="G25" s="15">
        <f>INDEX('SSDSE-C-2023'!$C$2:$HU$50,MATCH(箱ひげ図!C25,'SSDSE-C-2023'!$C$2:$C$50,0),MATCH($G$2,'SSDSE-C-2023'!$C$2:$HU$2,0))</f>
        <v>3079</v>
      </c>
      <c r="H25" s="15">
        <f>INDEX('SSDSE-C-2023'!$C$2:$HU$50,MATCH(箱ひげ図!C25,'SSDSE-C-2023'!$C$2:$C$50,0),MATCH($H$2,'SSDSE-C-2023'!$C$2:$HU$2,0))</f>
        <v>1413</v>
      </c>
      <c r="I25" s="15">
        <f>INDEX('SSDSE-C-2023'!$C$2:$HU$50,MATCH(箱ひげ図!C25,'SSDSE-C-2023'!$C$2:$C$50,0),MATCH($I$2,'SSDSE-C-2023'!$C$2:$HU$2,0))</f>
        <v>1969</v>
      </c>
    </row>
    <row r="26" spans="1:9">
      <c r="A26" s="2" t="s">
        <v>504</v>
      </c>
      <c r="B26" s="2" t="s">
        <v>505</v>
      </c>
      <c r="C26" s="2" t="s">
        <v>506</v>
      </c>
      <c r="D26" s="15">
        <f>INDEX('SSDSE-C-2023'!$C$2:$HU$50,MATCH(箱ひげ図!C26,'SSDSE-C-2023'!$C$2:$C$50,0),MATCH($D$2,'SSDSE-C-2023'!$C$2:$HU$2,0))</f>
        <v>21965</v>
      </c>
      <c r="E26" s="15">
        <f>INDEX('SSDSE-C-2023'!$C$2:$HU$50,MATCH(箱ひげ図!C26,'SSDSE-C-2023'!$C$2:$C$50,0),MATCH($E$2,'SSDSE-C-2023'!$C$2:$HU$2,0))</f>
        <v>11622</v>
      </c>
      <c r="F26" s="15">
        <f>INDEX('SSDSE-C-2023'!$C$2:$HU$50,MATCH(箱ひげ図!C26,'SSDSE-C-2023'!$C$2:$C$50,0),MATCH($F$2,'SSDSE-C-2023'!$C$2:$HU$2,0))</f>
        <v>21246</v>
      </c>
      <c r="G26" s="15">
        <f>INDEX('SSDSE-C-2023'!$C$2:$HU$50,MATCH(箱ひげ図!C26,'SSDSE-C-2023'!$C$2:$C$50,0),MATCH($G$2,'SSDSE-C-2023'!$C$2:$HU$2,0))</f>
        <v>4264</v>
      </c>
      <c r="H26" s="15">
        <f>INDEX('SSDSE-C-2023'!$C$2:$HU$50,MATCH(箱ひげ図!C26,'SSDSE-C-2023'!$C$2:$C$50,0),MATCH($H$2,'SSDSE-C-2023'!$C$2:$HU$2,0))</f>
        <v>1465</v>
      </c>
      <c r="I26" s="15">
        <f>INDEX('SSDSE-C-2023'!$C$2:$HU$50,MATCH(箱ひげ図!C26,'SSDSE-C-2023'!$C$2:$C$50,0),MATCH($I$2,'SSDSE-C-2023'!$C$2:$HU$2,0))</f>
        <v>2082</v>
      </c>
    </row>
    <row r="27" spans="1:9">
      <c r="A27" s="2" t="s">
        <v>507</v>
      </c>
      <c r="B27" s="2" t="s">
        <v>508</v>
      </c>
      <c r="C27" s="2" t="s">
        <v>509</v>
      </c>
      <c r="D27" s="15">
        <f>INDEX('SSDSE-C-2023'!$C$2:$HU$50,MATCH(箱ひげ図!C27,'SSDSE-C-2023'!$C$2:$C$50,0),MATCH($D$2,'SSDSE-C-2023'!$C$2:$HU$2,0))</f>
        <v>18032</v>
      </c>
      <c r="E27" s="15">
        <f>INDEX('SSDSE-C-2023'!$C$2:$HU$50,MATCH(箱ひげ図!C27,'SSDSE-C-2023'!$C$2:$C$50,0),MATCH($E$2,'SSDSE-C-2023'!$C$2:$HU$2,0))</f>
        <v>10146</v>
      </c>
      <c r="F27" s="15">
        <f>INDEX('SSDSE-C-2023'!$C$2:$HU$50,MATCH(箱ひげ図!C27,'SSDSE-C-2023'!$C$2:$C$50,0),MATCH($F$2,'SSDSE-C-2023'!$C$2:$HU$2,0))</f>
        <v>21954</v>
      </c>
      <c r="G27" s="15">
        <f>INDEX('SSDSE-C-2023'!$C$2:$HU$50,MATCH(箱ひげ図!C27,'SSDSE-C-2023'!$C$2:$C$50,0),MATCH($G$2,'SSDSE-C-2023'!$C$2:$HU$2,0))</f>
        <v>3736</v>
      </c>
      <c r="H27" s="15">
        <f>INDEX('SSDSE-C-2023'!$C$2:$HU$50,MATCH(箱ひげ図!C27,'SSDSE-C-2023'!$C$2:$C$50,0),MATCH($H$2,'SSDSE-C-2023'!$C$2:$HU$2,0))</f>
        <v>1397</v>
      </c>
      <c r="I27" s="15">
        <f>INDEX('SSDSE-C-2023'!$C$2:$HU$50,MATCH(箱ひげ図!C27,'SSDSE-C-2023'!$C$2:$C$50,0),MATCH($I$2,'SSDSE-C-2023'!$C$2:$HU$2,0))</f>
        <v>2089</v>
      </c>
    </row>
    <row r="28" spans="1:9">
      <c r="A28" s="2" t="s">
        <v>510</v>
      </c>
      <c r="B28" s="2" t="s">
        <v>511</v>
      </c>
      <c r="C28" s="2" t="s">
        <v>512</v>
      </c>
      <c r="D28" s="15">
        <f>INDEX('SSDSE-C-2023'!$C$2:$HU$50,MATCH(箱ひげ図!C28,'SSDSE-C-2023'!$C$2:$C$50,0),MATCH($D$2,'SSDSE-C-2023'!$C$2:$HU$2,0))</f>
        <v>22595</v>
      </c>
      <c r="E28" s="15">
        <f>INDEX('SSDSE-C-2023'!$C$2:$HU$50,MATCH(箱ひげ図!C28,'SSDSE-C-2023'!$C$2:$C$50,0),MATCH($E$2,'SSDSE-C-2023'!$C$2:$HU$2,0))</f>
        <v>11686</v>
      </c>
      <c r="F28" s="15">
        <f>INDEX('SSDSE-C-2023'!$C$2:$HU$50,MATCH(箱ひげ図!C28,'SSDSE-C-2023'!$C$2:$C$50,0),MATCH($F$2,'SSDSE-C-2023'!$C$2:$HU$2,0))</f>
        <v>25294</v>
      </c>
      <c r="G28" s="15">
        <f>INDEX('SSDSE-C-2023'!$C$2:$HU$50,MATCH(箱ひげ図!C28,'SSDSE-C-2023'!$C$2:$C$50,0),MATCH($G$2,'SSDSE-C-2023'!$C$2:$HU$2,0))</f>
        <v>4107</v>
      </c>
      <c r="H28" s="15">
        <f>INDEX('SSDSE-C-2023'!$C$2:$HU$50,MATCH(箱ひげ図!C28,'SSDSE-C-2023'!$C$2:$C$50,0),MATCH($H$2,'SSDSE-C-2023'!$C$2:$HU$2,0))</f>
        <v>1343</v>
      </c>
      <c r="I28" s="15">
        <f>INDEX('SSDSE-C-2023'!$C$2:$HU$50,MATCH(箱ひげ図!C28,'SSDSE-C-2023'!$C$2:$C$50,0),MATCH($I$2,'SSDSE-C-2023'!$C$2:$HU$2,0))</f>
        <v>2204</v>
      </c>
    </row>
    <row r="29" spans="1:9">
      <c r="A29" s="2" t="s">
        <v>513</v>
      </c>
      <c r="B29" s="2" t="s">
        <v>514</v>
      </c>
      <c r="C29" s="2" t="s">
        <v>515</v>
      </c>
      <c r="D29" s="15">
        <f>INDEX('SSDSE-C-2023'!$C$2:$HU$50,MATCH(箱ひげ図!C29,'SSDSE-C-2023'!$C$2:$C$50,0),MATCH($D$2,'SSDSE-C-2023'!$C$2:$HU$2,0))</f>
        <v>23483</v>
      </c>
      <c r="E29" s="15">
        <f>INDEX('SSDSE-C-2023'!$C$2:$HU$50,MATCH(箱ひげ図!C29,'SSDSE-C-2023'!$C$2:$C$50,0),MATCH($E$2,'SSDSE-C-2023'!$C$2:$HU$2,0))</f>
        <v>12693</v>
      </c>
      <c r="F29" s="15">
        <f>INDEX('SSDSE-C-2023'!$C$2:$HU$50,MATCH(箱ひげ図!C29,'SSDSE-C-2023'!$C$2:$C$50,0),MATCH($F$2,'SSDSE-C-2023'!$C$2:$HU$2,0))</f>
        <v>26706</v>
      </c>
      <c r="G29" s="15">
        <f>INDEX('SSDSE-C-2023'!$C$2:$HU$50,MATCH(箱ひげ図!C29,'SSDSE-C-2023'!$C$2:$C$50,0),MATCH($G$2,'SSDSE-C-2023'!$C$2:$HU$2,0))</f>
        <v>4227</v>
      </c>
      <c r="H29" s="15">
        <f>INDEX('SSDSE-C-2023'!$C$2:$HU$50,MATCH(箱ひげ図!C29,'SSDSE-C-2023'!$C$2:$C$50,0),MATCH($H$2,'SSDSE-C-2023'!$C$2:$HU$2,0))</f>
        <v>1427</v>
      </c>
      <c r="I29" s="15">
        <f>INDEX('SSDSE-C-2023'!$C$2:$HU$50,MATCH(箱ひげ図!C29,'SSDSE-C-2023'!$C$2:$C$50,0),MATCH($I$2,'SSDSE-C-2023'!$C$2:$HU$2,0))</f>
        <v>2236</v>
      </c>
    </row>
    <row r="30" spans="1:9">
      <c r="A30" s="2" t="s">
        <v>516</v>
      </c>
      <c r="B30" s="2" t="s">
        <v>517</v>
      </c>
      <c r="C30" s="2" t="s">
        <v>518</v>
      </c>
      <c r="D30" s="15">
        <f>INDEX('SSDSE-C-2023'!$C$2:$HU$50,MATCH(箱ひげ図!C30,'SSDSE-C-2023'!$C$2:$C$50,0),MATCH($D$2,'SSDSE-C-2023'!$C$2:$HU$2,0))</f>
        <v>23418</v>
      </c>
      <c r="E30" s="15">
        <f>INDEX('SSDSE-C-2023'!$C$2:$HU$50,MATCH(箱ひげ図!C30,'SSDSE-C-2023'!$C$2:$C$50,0),MATCH($E$2,'SSDSE-C-2023'!$C$2:$HU$2,0))</f>
        <v>11116</v>
      </c>
      <c r="F30" s="15">
        <f>INDEX('SSDSE-C-2023'!$C$2:$HU$50,MATCH(箱ひげ図!C30,'SSDSE-C-2023'!$C$2:$C$50,0),MATCH($F$2,'SSDSE-C-2023'!$C$2:$HU$2,0))</f>
        <v>23280</v>
      </c>
      <c r="G30" s="15">
        <f>INDEX('SSDSE-C-2023'!$C$2:$HU$50,MATCH(箱ひげ図!C30,'SSDSE-C-2023'!$C$2:$C$50,0),MATCH($G$2,'SSDSE-C-2023'!$C$2:$HU$2,0))</f>
        <v>3857</v>
      </c>
      <c r="H30" s="15">
        <f>INDEX('SSDSE-C-2023'!$C$2:$HU$50,MATCH(箱ひげ図!C30,'SSDSE-C-2023'!$C$2:$C$50,0),MATCH($H$2,'SSDSE-C-2023'!$C$2:$HU$2,0))</f>
        <v>1122</v>
      </c>
      <c r="I30" s="15">
        <f>INDEX('SSDSE-C-2023'!$C$2:$HU$50,MATCH(箱ひげ図!C30,'SSDSE-C-2023'!$C$2:$C$50,0),MATCH($I$2,'SSDSE-C-2023'!$C$2:$HU$2,0))</f>
        <v>2444</v>
      </c>
    </row>
    <row r="31" spans="1:9">
      <c r="A31" s="2" t="s">
        <v>519</v>
      </c>
      <c r="B31" s="2" t="s">
        <v>520</v>
      </c>
      <c r="C31" s="2" t="s">
        <v>521</v>
      </c>
      <c r="D31" s="15">
        <f>INDEX('SSDSE-C-2023'!$C$2:$HU$50,MATCH(箱ひげ図!C31,'SSDSE-C-2023'!$C$2:$C$50,0),MATCH($D$2,'SSDSE-C-2023'!$C$2:$HU$2,0))</f>
        <v>19995</v>
      </c>
      <c r="E31" s="15">
        <f>INDEX('SSDSE-C-2023'!$C$2:$HU$50,MATCH(箱ひげ図!C31,'SSDSE-C-2023'!$C$2:$C$50,0),MATCH($E$2,'SSDSE-C-2023'!$C$2:$HU$2,0))</f>
        <v>13351</v>
      </c>
      <c r="F31" s="15">
        <f>INDEX('SSDSE-C-2023'!$C$2:$HU$50,MATCH(箱ひげ図!C31,'SSDSE-C-2023'!$C$2:$C$50,0),MATCH($F$2,'SSDSE-C-2023'!$C$2:$HU$2,0))</f>
        <v>24142</v>
      </c>
      <c r="G31" s="15">
        <f>INDEX('SSDSE-C-2023'!$C$2:$HU$50,MATCH(箱ひげ図!C31,'SSDSE-C-2023'!$C$2:$C$50,0),MATCH($G$2,'SSDSE-C-2023'!$C$2:$HU$2,0))</f>
        <v>3649</v>
      </c>
      <c r="H31" s="15">
        <f>INDEX('SSDSE-C-2023'!$C$2:$HU$50,MATCH(箱ひげ図!C31,'SSDSE-C-2023'!$C$2:$C$50,0),MATCH($H$2,'SSDSE-C-2023'!$C$2:$HU$2,0))</f>
        <v>1220</v>
      </c>
      <c r="I31" s="15">
        <f>INDEX('SSDSE-C-2023'!$C$2:$HU$50,MATCH(箱ひげ図!C31,'SSDSE-C-2023'!$C$2:$C$50,0),MATCH($I$2,'SSDSE-C-2023'!$C$2:$HU$2,0))</f>
        <v>2224</v>
      </c>
    </row>
    <row r="32" spans="1:9">
      <c r="A32" s="2" t="s">
        <v>522</v>
      </c>
      <c r="B32" s="2" t="s">
        <v>523</v>
      </c>
      <c r="C32" s="2" t="s">
        <v>524</v>
      </c>
      <c r="D32" s="15">
        <f>INDEX('SSDSE-C-2023'!$C$2:$HU$50,MATCH(箱ひげ図!C32,'SSDSE-C-2023'!$C$2:$C$50,0),MATCH($D$2,'SSDSE-C-2023'!$C$2:$HU$2,0))</f>
        <v>20248</v>
      </c>
      <c r="E32" s="15">
        <f>INDEX('SSDSE-C-2023'!$C$2:$HU$50,MATCH(箱ひげ図!C32,'SSDSE-C-2023'!$C$2:$C$50,0),MATCH($E$2,'SSDSE-C-2023'!$C$2:$HU$2,0))</f>
        <v>12382</v>
      </c>
      <c r="F32" s="15">
        <f>INDEX('SSDSE-C-2023'!$C$2:$HU$50,MATCH(箱ひげ図!C32,'SSDSE-C-2023'!$C$2:$C$50,0),MATCH($F$2,'SSDSE-C-2023'!$C$2:$HU$2,0))</f>
        <v>22625</v>
      </c>
      <c r="G32" s="15">
        <f>INDEX('SSDSE-C-2023'!$C$2:$HU$50,MATCH(箱ひげ図!C32,'SSDSE-C-2023'!$C$2:$C$50,0),MATCH($G$2,'SSDSE-C-2023'!$C$2:$HU$2,0))</f>
        <v>3582</v>
      </c>
      <c r="H32" s="15">
        <f>INDEX('SSDSE-C-2023'!$C$2:$HU$50,MATCH(箱ひげ図!C32,'SSDSE-C-2023'!$C$2:$C$50,0),MATCH($H$2,'SSDSE-C-2023'!$C$2:$HU$2,0))</f>
        <v>1294</v>
      </c>
      <c r="I32" s="15">
        <f>INDEX('SSDSE-C-2023'!$C$2:$HU$50,MATCH(箱ひげ図!C32,'SSDSE-C-2023'!$C$2:$C$50,0),MATCH($I$2,'SSDSE-C-2023'!$C$2:$HU$2,0))</f>
        <v>2169</v>
      </c>
    </row>
    <row r="33" spans="1:9">
      <c r="A33" s="2" t="s">
        <v>525</v>
      </c>
      <c r="B33" s="2" t="s">
        <v>526</v>
      </c>
      <c r="C33" s="2" t="s">
        <v>527</v>
      </c>
      <c r="D33" s="15">
        <f>INDEX('SSDSE-C-2023'!$C$2:$HU$50,MATCH(箱ひげ図!C33,'SSDSE-C-2023'!$C$2:$C$50,0),MATCH($D$2,'SSDSE-C-2023'!$C$2:$HU$2,0))</f>
        <v>22720</v>
      </c>
      <c r="E33" s="15">
        <f>INDEX('SSDSE-C-2023'!$C$2:$HU$50,MATCH(箱ひげ図!C33,'SSDSE-C-2023'!$C$2:$C$50,0),MATCH($E$2,'SSDSE-C-2023'!$C$2:$HU$2,0))</f>
        <v>10724</v>
      </c>
      <c r="F33" s="15">
        <f>INDEX('SSDSE-C-2023'!$C$2:$HU$50,MATCH(箱ひげ図!C33,'SSDSE-C-2023'!$C$2:$C$50,0),MATCH($F$2,'SSDSE-C-2023'!$C$2:$HU$2,0))</f>
        <v>22757</v>
      </c>
      <c r="G33" s="15">
        <f>INDEX('SSDSE-C-2023'!$C$2:$HU$50,MATCH(箱ひげ図!C33,'SSDSE-C-2023'!$C$2:$C$50,0),MATCH($G$2,'SSDSE-C-2023'!$C$2:$HU$2,0))</f>
        <v>3373</v>
      </c>
      <c r="H33" s="15">
        <f>INDEX('SSDSE-C-2023'!$C$2:$HU$50,MATCH(箱ひげ図!C33,'SSDSE-C-2023'!$C$2:$C$50,0),MATCH($H$2,'SSDSE-C-2023'!$C$2:$HU$2,0))</f>
        <v>1089</v>
      </c>
      <c r="I33" s="15">
        <f>INDEX('SSDSE-C-2023'!$C$2:$HU$50,MATCH(箱ひげ図!C33,'SSDSE-C-2023'!$C$2:$C$50,0),MATCH($I$2,'SSDSE-C-2023'!$C$2:$HU$2,0))</f>
        <v>2230</v>
      </c>
    </row>
    <row r="34" spans="1:9">
      <c r="A34" s="2" t="s">
        <v>528</v>
      </c>
      <c r="B34" s="2" t="s">
        <v>529</v>
      </c>
      <c r="C34" s="2" t="s">
        <v>530</v>
      </c>
      <c r="D34" s="15">
        <f>INDEX('SSDSE-C-2023'!$C$2:$HU$50,MATCH(箱ひげ図!C34,'SSDSE-C-2023'!$C$2:$C$50,0),MATCH($D$2,'SSDSE-C-2023'!$C$2:$HU$2,0))</f>
        <v>20590</v>
      </c>
      <c r="E34" s="15">
        <f>INDEX('SSDSE-C-2023'!$C$2:$HU$50,MATCH(箱ひげ図!C34,'SSDSE-C-2023'!$C$2:$C$50,0),MATCH($E$2,'SSDSE-C-2023'!$C$2:$HU$2,0))</f>
        <v>11369</v>
      </c>
      <c r="F34" s="15">
        <f>INDEX('SSDSE-C-2023'!$C$2:$HU$50,MATCH(箱ひげ図!C34,'SSDSE-C-2023'!$C$2:$C$50,0),MATCH($F$2,'SSDSE-C-2023'!$C$2:$HU$2,0))</f>
        <v>19873</v>
      </c>
      <c r="G34" s="15">
        <f>INDEX('SSDSE-C-2023'!$C$2:$HU$50,MATCH(箱ひげ図!C34,'SSDSE-C-2023'!$C$2:$C$50,0),MATCH($G$2,'SSDSE-C-2023'!$C$2:$HU$2,0))</f>
        <v>3373</v>
      </c>
      <c r="H34" s="15">
        <f>INDEX('SSDSE-C-2023'!$C$2:$HU$50,MATCH(箱ひげ図!C34,'SSDSE-C-2023'!$C$2:$C$50,0),MATCH($H$2,'SSDSE-C-2023'!$C$2:$HU$2,0))</f>
        <v>1326</v>
      </c>
      <c r="I34" s="15">
        <f>INDEX('SSDSE-C-2023'!$C$2:$HU$50,MATCH(箱ひげ図!C34,'SSDSE-C-2023'!$C$2:$C$50,0),MATCH($I$2,'SSDSE-C-2023'!$C$2:$HU$2,0))</f>
        <v>3149</v>
      </c>
    </row>
    <row r="35" spans="1:9">
      <c r="A35" s="2" t="s">
        <v>531</v>
      </c>
      <c r="B35" s="2" t="s">
        <v>532</v>
      </c>
      <c r="C35" s="2" t="s">
        <v>533</v>
      </c>
      <c r="D35" s="15">
        <f>INDEX('SSDSE-C-2023'!$C$2:$HU$50,MATCH(箱ひげ図!C35,'SSDSE-C-2023'!$C$2:$C$50,0),MATCH($D$2,'SSDSE-C-2023'!$C$2:$HU$2,0))</f>
        <v>19562</v>
      </c>
      <c r="E35" s="15">
        <f>INDEX('SSDSE-C-2023'!$C$2:$HU$50,MATCH(箱ひげ図!C35,'SSDSE-C-2023'!$C$2:$C$50,0),MATCH($E$2,'SSDSE-C-2023'!$C$2:$HU$2,0))</f>
        <v>10663</v>
      </c>
      <c r="F35" s="15">
        <f>INDEX('SSDSE-C-2023'!$C$2:$HU$50,MATCH(箱ひげ図!C35,'SSDSE-C-2023'!$C$2:$C$50,0),MATCH($F$2,'SSDSE-C-2023'!$C$2:$HU$2,0))</f>
        <v>18628</v>
      </c>
      <c r="G35" s="15">
        <f>INDEX('SSDSE-C-2023'!$C$2:$HU$50,MATCH(箱ひげ図!C35,'SSDSE-C-2023'!$C$2:$C$50,0),MATCH($G$2,'SSDSE-C-2023'!$C$2:$HU$2,0))</f>
        <v>3580</v>
      </c>
      <c r="H35" s="15">
        <f>INDEX('SSDSE-C-2023'!$C$2:$HU$50,MATCH(箱ひげ図!C35,'SSDSE-C-2023'!$C$2:$C$50,0),MATCH($H$2,'SSDSE-C-2023'!$C$2:$HU$2,0))</f>
        <v>1407</v>
      </c>
      <c r="I35" s="15">
        <f>INDEX('SSDSE-C-2023'!$C$2:$HU$50,MATCH(箱ひげ図!C35,'SSDSE-C-2023'!$C$2:$C$50,0),MATCH($I$2,'SSDSE-C-2023'!$C$2:$HU$2,0))</f>
        <v>2470</v>
      </c>
    </row>
    <row r="36" spans="1:9">
      <c r="A36" s="2" t="s">
        <v>534</v>
      </c>
      <c r="B36" s="2" t="s">
        <v>535</v>
      </c>
      <c r="C36" s="2" t="s">
        <v>536</v>
      </c>
      <c r="D36" s="15">
        <f>INDEX('SSDSE-C-2023'!$C$2:$HU$50,MATCH(箱ひげ図!C36,'SSDSE-C-2023'!$C$2:$C$50,0),MATCH($D$2,'SSDSE-C-2023'!$C$2:$HU$2,0))</f>
        <v>18422</v>
      </c>
      <c r="E36" s="15">
        <f>INDEX('SSDSE-C-2023'!$C$2:$HU$50,MATCH(箱ひげ図!C36,'SSDSE-C-2023'!$C$2:$C$50,0),MATCH($E$2,'SSDSE-C-2023'!$C$2:$HU$2,0))</f>
        <v>10295</v>
      </c>
      <c r="F36" s="15">
        <f>INDEX('SSDSE-C-2023'!$C$2:$HU$50,MATCH(箱ひげ図!C36,'SSDSE-C-2023'!$C$2:$C$50,0),MATCH($F$2,'SSDSE-C-2023'!$C$2:$HU$2,0))</f>
        <v>25718</v>
      </c>
      <c r="G36" s="15">
        <f>INDEX('SSDSE-C-2023'!$C$2:$HU$50,MATCH(箱ひげ図!C36,'SSDSE-C-2023'!$C$2:$C$50,0),MATCH($G$2,'SSDSE-C-2023'!$C$2:$HU$2,0))</f>
        <v>3368</v>
      </c>
      <c r="H36" s="15">
        <f>INDEX('SSDSE-C-2023'!$C$2:$HU$50,MATCH(箱ひげ図!C36,'SSDSE-C-2023'!$C$2:$C$50,0),MATCH($H$2,'SSDSE-C-2023'!$C$2:$HU$2,0))</f>
        <v>1394</v>
      </c>
      <c r="I36" s="15">
        <f>INDEX('SSDSE-C-2023'!$C$2:$HU$50,MATCH(箱ひげ図!C36,'SSDSE-C-2023'!$C$2:$C$50,0),MATCH($I$2,'SSDSE-C-2023'!$C$2:$HU$2,0))</f>
        <v>2246</v>
      </c>
    </row>
    <row r="37" spans="1:9">
      <c r="A37" s="2" t="s">
        <v>537</v>
      </c>
      <c r="B37" s="2" t="s">
        <v>538</v>
      </c>
      <c r="C37" s="2" t="s">
        <v>539</v>
      </c>
      <c r="D37" s="15">
        <f>INDEX('SSDSE-C-2023'!$C$2:$HU$50,MATCH(箱ひげ図!C37,'SSDSE-C-2023'!$C$2:$C$50,0),MATCH($D$2,'SSDSE-C-2023'!$C$2:$HU$2,0))</f>
        <v>20680</v>
      </c>
      <c r="E37" s="15">
        <f>INDEX('SSDSE-C-2023'!$C$2:$HU$50,MATCH(箱ひげ図!C37,'SSDSE-C-2023'!$C$2:$C$50,0),MATCH($E$2,'SSDSE-C-2023'!$C$2:$HU$2,0))</f>
        <v>11054</v>
      </c>
      <c r="F37" s="15">
        <f>INDEX('SSDSE-C-2023'!$C$2:$HU$50,MATCH(箱ひげ図!C37,'SSDSE-C-2023'!$C$2:$C$50,0),MATCH($F$2,'SSDSE-C-2023'!$C$2:$HU$2,0))</f>
        <v>22419</v>
      </c>
      <c r="G37" s="15">
        <f>INDEX('SSDSE-C-2023'!$C$2:$HU$50,MATCH(箱ひげ図!C37,'SSDSE-C-2023'!$C$2:$C$50,0),MATCH($G$2,'SSDSE-C-2023'!$C$2:$HU$2,0))</f>
        <v>3433</v>
      </c>
      <c r="H37" s="15">
        <f>INDEX('SSDSE-C-2023'!$C$2:$HU$50,MATCH(箱ひげ図!C37,'SSDSE-C-2023'!$C$2:$C$50,0),MATCH($H$2,'SSDSE-C-2023'!$C$2:$HU$2,0))</f>
        <v>1653</v>
      </c>
      <c r="I37" s="15">
        <f>INDEX('SSDSE-C-2023'!$C$2:$HU$50,MATCH(箱ひげ図!C37,'SSDSE-C-2023'!$C$2:$C$50,0),MATCH($I$2,'SSDSE-C-2023'!$C$2:$HU$2,0))</f>
        <v>2398</v>
      </c>
    </row>
    <row r="38" spans="1:9">
      <c r="A38" s="2" t="s">
        <v>540</v>
      </c>
      <c r="B38" s="2" t="s">
        <v>541</v>
      </c>
      <c r="C38" s="2" t="s">
        <v>542</v>
      </c>
      <c r="D38" s="15">
        <f>INDEX('SSDSE-C-2023'!$C$2:$HU$50,MATCH(箱ひげ図!C38,'SSDSE-C-2023'!$C$2:$C$50,0),MATCH($D$2,'SSDSE-C-2023'!$C$2:$HU$2,0))</f>
        <v>18933</v>
      </c>
      <c r="E38" s="15">
        <f>INDEX('SSDSE-C-2023'!$C$2:$HU$50,MATCH(箱ひげ図!C38,'SSDSE-C-2023'!$C$2:$C$50,0),MATCH($E$2,'SSDSE-C-2023'!$C$2:$HU$2,0))</f>
        <v>9923</v>
      </c>
      <c r="F38" s="15">
        <f>INDEX('SSDSE-C-2023'!$C$2:$HU$50,MATCH(箱ひげ図!C38,'SSDSE-C-2023'!$C$2:$C$50,0),MATCH($F$2,'SSDSE-C-2023'!$C$2:$HU$2,0))</f>
        <v>20310</v>
      </c>
      <c r="G38" s="15">
        <f>INDEX('SSDSE-C-2023'!$C$2:$HU$50,MATCH(箱ひげ図!C38,'SSDSE-C-2023'!$C$2:$C$50,0),MATCH($G$2,'SSDSE-C-2023'!$C$2:$HU$2,0))</f>
        <v>3725</v>
      </c>
      <c r="H38" s="15">
        <f>INDEX('SSDSE-C-2023'!$C$2:$HU$50,MATCH(箱ひげ図!C38,'SSDSE-C-2023'!$C$2:$C$50,0),MATCH($H$2,'SSDSE-C-2023'!$C$2:$HU$2,0))</f>
        <v>1189</v>
      </c>
      <c r="I38" s="15">
        <f>INDEX('SSDSE-C-2023'!$C$2:$HU$50,MATCH(箱ひげ図!C38,'SSDSE-C-2023'!$C$2:$C$50,0),MATCH($I$2,'SSDSE-C-2023'!$C$2:$HU$2,0))</f>
        <v>2485</v>
      </c>
    </row>
    <row r="39" spans="1:9">
      <c r="A39" s="2" t="s">
        <v>543</v>
      </c>
      <c r="B39" s="2" t="s">
        <v>544</v>
      </c>
      <c r="C39" s="2" t="s">
        <v>545</v>
      </c>
      <c r="D39" s="15">
        <f>INDEX('SSDSE-C-2023'!$C$2:$HU$50,MATCH(箱ひげ図!C39,'SSDSE-C-2023'!$C$2:$C$50,0),MATCH($D$2,'SSDSE-C-2023'!$C$2:$HU$2,0))</f>
        <v>19740</v>
      </c>
      <c r="E39" s="15">
        <f>INDEX('SSDSE-C-2023'!$C$2:$HU$50,MATCH(箱ひげ図!C39,'SSDSE-C-2023'!$C$2:$C$50,0),MATCH($E$2,'SSDSE-C-2023'!$C$2:$HU$2,0))</f>
        <v>11111</v>
      </c>
      <c r="F39" s="15">
        <f>INDEX('SSDSE-C-2023'!$C$2:$HU$50,MATCH(箱ひげ図!C39,'SSDSE-C-2023'!$C$2:$C$50,0),MATCH($F$2,'SSDSE-C-2023'!$C$2:$HU$2,0))</f>
        <v>22919</v>
      </c>
      <c r="G39" s="15">
        <f>INDEX('SSDSE-C-2023'!$C$2:$HU$50,MATCH(箱ひげ図!C39,'SSDSE-C-2023'!$C$2:$C$50,0),MATCH($G$2,'SSDSE-C-2023'!$C$2:$HU$2,0))</f>
        <v>3405</v>
      </c>
      <c r="H39" s="15">
        <f>INDEX('SSDSE-C-2023'!$C$2:$HU$50,MATCH(箱ひげ図!C39,'SSDSE-C-2023'!$C$2:$C$50,0),MATCH($H$2,'SSDSE-C-2023'!$C$2:$HU$2,0))</f>
        <v>1183</v>
      </c>
      <c r="I39" s="15">
        <f>INDEX('SSDSE-C-2023'!$C$2:$HU$50,MATCH(箱ひげ図!C39,'SSDSE-C-2023'!$C$2:$C$50,0),MATCH($I$2,'SSDSE-C-2023'!$C$2:$HU$2,0))</f>
        <v>2005</v>
      </c>
    </row>
    <row r="40" spans="1:9">
      <c r="A40" s="2" t="s">
        <v>546</v>
      </c>
      <c r="B40" s="2" t="s">
        <v>547</v>
      </c>
      <c r="C40" s="2" t="s">
        <v>548</v>
      </c>
      <c r="D40" s="15">
        <f>INDEX('SSDSE-C-2023'!$C$2:$HU$50,MATCH(箱ひげ図!C40,'SSDSE-C-2023'!$C$2:$C$50,0),MATCH($D$2,'SSDSE-C-2023'!$C$2:$HU$2,0))</f>
        <v>16580</v>
      </c>
      <c r="E40" s="15">
        <f>INDEX('SSDSE-C-2023'!$C$2:$HU$50,MATCH(箱ひげ図!C40,'SSDSE-C-2023'!$C$2:$C$50,0),MATCH($E$2,'SSDSE-C-2023'!$C$2:$HU$2,0))</f>
        <v>11086</v>
      </c>
      <c r="F40" s="15">
        <f>INDEX('SSDSE-C-2023'!$C$2:$HU$50,MATCH(箱ひげ図!C40,'SSDSE-C-2023'!$C$2:$C$50,0),MATCH($F$2,'SSDSE-C-2023'!$C$2:$HU$2,0))</f>
        <v>19908</v>
      </c>
      <c r="G40" s="15">
        <f>INDEX('SSDSE-C-2023'!$C$2:$HU$50,MATCH(箱ひげ図!C40,'SSDSE-C-2023'!$C$2:$C$50,0),MATCH($G$2,'SSDSE-C-2023'!$C$2:$HU$2,0))</f>
        <v>6519</v>
      </c>
      <c r="H40" s="15">
        <f>INDEX('SSDSE-C-2023'!$C$2:$HU$50,MATCH(箱ひげ図!C40,'SSDSE-C-2023'!$C$2:$C$50,0),MATCH($H$2,'SSDSE-C-2023'!$C$2:$HU$2,0))</f>
        <v>1115</v>
      </c>
      <c r="I40" s="15">
        <f>INDEX('SSDSE-C-2023'!$C$2:$HU$50,MATCH(箱ひげ図!C40,'SSDSE-C-2023'!$C$2:$C$50,0),MATCH($I$2,'SSDSE-C-2023'!$C$2:$HU$2,0))</f>
        <v>2421</v>
      </c>
    </row>
    <row r="41" spans="1:9">
      <c r="A41" s="2" t="s">
        <v>549</v>
      </c>
      <c r="B41" s="2" t="s">
        <v>550</v>
      </c>
      <c r="C41" s="2" t="s">
        <v>551</v>
      </c>
      <c r="D41" s="15">
        <f>INDEX('SSDSE-C-2023'!$C$2:$HU$50,MATCH(箱ひげ図!C41,'SSDSE-C-2023'!$C$2:$C$50,0),MATCH($D$2,'SSDSE-C-2023'!$C$2:$HU$2,0))</f>
        <v>17381</v>
      </c>
      <c r="E41" s="15">
        <f>INDEX('SSDSE-C-2023'!$C$2:$HU$50,MATCH(箱ひげ図!C41,'SSDSE-C-2023'!$C$2:$C$50,0),MATCH($E$2,'SSDSE-C-2023'!$C$2:$HU$2,0))</f>
        <v>9597</v>
      </c>
      <c r="F41" s="15">
        <f>INDEX('SSDSE-C-2023'!$C$2:$HU$50,MATCH(箱ひげ図!C41,'SSDSE-C-2023'!$C$2:$C$50,0),MATCH($F$2,'SSDSE-C-2023'!$C$2:$HU$2,0))</f>
        <v>24081</v>
      </c>
      <c r="G41" s="15">
        <f>INDEX('SSDSE-C-2023'!$C$2:$HU$50,MATCH(箱ひげ図!C41,'SSDSE-C-2023'!$C$2:$C$50,0),MATCH($G$2,'SSDSE-C-2023'!$C$2:$HU$2,0))</f>
        <v>3522</v>
      </c>
      <c r="H41" s="15">
        <f>INDEX('SSDSE-C-2023'!$C$2:$HU$50,MATCH(箱ひげ図!C41,'SSDSE-C-2023'!$C$2:$C$50,0),MATCH($H$2,'SSDSE-C-2023'!$C$2:$HU$2,0))</f>
        <v>1257</v>
      </c>
      <c r="I41" s="15">
        <f>INDEX('SSDSE-C-2023'!$C$2:$HU$50,MATCH(箱ひげ図!C41,'SSDSE-C-2023'!$C$2:$C$50,0),MATCH($I$2,'SSDSE-C-2023'!$C$2:$HU$2,0))</f>
        <v>2207</v>
      </c>
    </row>
    <row r="42" spans="1:9">
      <c r="A42" s="2" t="s">
        <v>552</v>
      </c>
      <c r="B42" s="2" t="s">
        <v>553</v>
      </c>
      <c r="C42" s="2" t="s">
        <v>554</v>
      </c>
      <c r="D42" s="15">
        <f>INDEX('SSDSE-C-2023'!$C$2:$HU$50,MATCH(箱ひげ図!C42,'SSDSE-C-2023'!$C$2:$C$50,0),MATCH($D$2,'SSDSE-C-2023'!$C$2:$HU$2,0))</f>
        <v>21245</v>
      </c>
      <c r="E42" s="15">
        <f>INDEX('SSDSE-C-2023'!$C$2:$HU$50,MATCH(箱ひげ図!C42,'SSDSE-C-2023'!$C$2:$C$50,0),MATCH($E$2,'SSDSE-C-2023'!$C$2:$HU$2,0))</f>
        <v>11538</v>
      </c>
      <c r="F42" s="15">
        <f>INDEX('SSDSE-C-2023'!$C$2:$HU$50,MATCH(箱ひげ図!C42,'SSDSE-C-2023'!$C$2:$C$50,0),MATCH($F$2,'SSDSE-C-2023'!$C$2:$HU$2,0))</f>
        <v>19374</v>
      </c>
      <c r="G42" s="15">
        <f>INDEX('SSDSE-C-2023'!$C$2:$HU$50,MATCH(箱ひげ図!C42,'SSDSE-C-2023'!$C$2:$C$50,0),MATCH($G$2,'SSDSE-C-2023'!$C$2:$HU$2,0))</f>
        <v>3364</v>
      </c>
      <c r="H42" s="15">
        <f>INDEX('SSDSE-C-2023'!$C$2:$HU$50,MATCH(箱ひげ図!C42,'SSDSE-C-2023'!$C$2:$C$50,0),MATCH($H$2,'SSDSE-C-2023'!$C$2:$HU$2,0))</f>
        <v>1068</v>
      </c>
      <c r="I42" s="15">
        <f>INDEX('SSDSE-C-2023'!$C$2:$HU$50,MATCH(箱ひげ図!C42,'SSDSE-C-2023'!$C$2:$C$50,0),MATCH($I$2,'SSDSE-C-2023'!$C$2:$HU$2,0))</f>
        <v>2588</v>
      </c>
    </row>
    <row r="43" spans="1:9">
      <c r="A43" s="2" t="s">
        <v>555</v>
      </c>
      <c r="B43" s="2" t="s">
        <v>556</v>
      </c>
      <c r="C43" s="2" t="s">
        <v>557</v>
      </c>
      <c r="D43" s="15">
        <f>INDEX('SSDSE-C-2023'!$C$2:$HU$50,MATCH(箱ひげ図!C43,'SSDSE-C-2023'!$C$2:$C$50,0),MATCH($D$2,'SSDSE-C-2023'!$C$2:$HU$2,0))</f>
        <v>21449</v>
      </c>
      <c r="E43" s="15">
        <f>INDEX('SSDSE-C-2023'!$C$2:$HU$50,MATCH(箱ひげ図!C43,'SSDSE-C-2023'!$C$2:$C$50,0),MATCH($E$2,'SSDSE-C-2023'!$C$2:$HU$2,0))</f>
        <v>9796</v>
      </c>
      <c r="F43" s="15">
        <f>INDEX('SSDSE-C-2023'!$C$2:$HU$50,MATCH(箱ひげ図!C43,'SSDSE-C-2023'!$C$2:$C$50,0),MATCH($F$2,'SSDSE-C-2023'!$C$2:$HU$2,0))</f>
        <v>23791</v>
      </c>
      <c r="G43" s="15">
        <f>INDEX('SSDSE-C-2023'!$C$2:$HU$50,MATCH(箱ひげ図!C43,'SSDSE-C-2023'!$C$2:$C$50,0),MATCH($G$2,'SSDSE-C-2023'!$C$2:$HU$2,0))</f>
        <v>2917</v>
      </c>
      <c r="H43" s="15">
        <f>INDEX('SSDSE-C-2023'!$C$2:$HU$50,MATCH(箱ひげ図!C43,'SSDSE-C-2023'!$C$2:$C$50,0),MATCH($H$2,'SSDSE-C-2023'!$C$2:$HU$2,0))</f>
        <v>1503</v>
      </c>
      <c r="I43" s="15">
        <f>INDEX('SSDSE-C-2023'!$C$2:$HU$50,MATCH(箱ひげ図!C43,'SSDSE-C-2023'!$C$2:$C$50,0),MATCH($I$2,'SSDSE-C-2023'!$C$2:$HU$2,0))</f>
        <v>2541</v>
      </c>
    </row>
    <row r="44" spans="1:9">
      <c r="A44" s="2" t="s">
        <v>558</v>
      </c>
      <c r="B44" s="2" t="s">
        <v>559</v>
      </c>
      <c r="C44" s="2" t="s">
        <v>560</v>
      </c>
      <c r="D44" s="15">
        <f>INDEX('SSDSE-C-2023'!$C$2:$HU$50,MATCH(箱ひげ図!C44,'SSDSE-C-2023'!$C$2:$C$50,0),MATCH($D$2,'SSDSE-C-2023'!$C$2:$HU$2,0))</f>
        <v>21634</v>
      </c>
      <c r="E44" s="15">
        <f>INDEX('SSDSE-C-2023'!$C$2:$HU$50,MATCH(箱ひげ図!C44,'SSDSE-C-2023'!$C$2:$C$50,0),MATCH($E$2,'SSDSE-C-2023'!$C$2:$HU$2,0))</f>
        <v>8940</v>
      </c>
      <c r="F44" s="15">
        <f>INDEX('SSDSE-C-2023'!$C$2:$HU$50,MATCH(箱ひげ図!C44,'SSDSE-C-2023'!$C$2:$C$50,0),MATCH($F$2,'SSDSE-C-2023'!$C$2:$HU$2,0))</f>
        <v>19701</v>
      </c>
      <c r="G44" s="15">
        <f>INDEX('SSDSE-C-2023'!$C$2:$HU$50,MATCH(箱ひげ図!C44,'SSDSE-C-2023'!$C$2:$C$50,0),MATCH($G$2,'SSDSE-C-2023'!$C$2:$HU$2,0))</f>
        <v>2526</v>
      </c>
      <c r="H44" s="15">
        <f>INDEX('SSDSE-C-2023'!$C$2:$HU$50,MATCH(箱ひげ図!C44,'SSDSE-C-2023'!$C$2:$C$50,0),MATCH($H$2,'SSDSE-C-2023'!$C$2:$HU$2,0))</f>
        <v>1201</v>
      </c>
      <c r="I44" s="15">
        <f>INDEX('SSDSE-C-2023'!$C$2:$HU$50,MATCH(箱ひげ図!C44,'SSDSE-C-2023'!$C$2:$C$50,0),MATCH($I$2,'SSDSE-C-2023'!$C$2:$HU$2,0))</f>
        <v>2813</v>
      </c>
    </row>
    <row r="45" spans="1:9">
      <c r="A45" s="2" t="s">
        <v>561</v>
      </c>
      <c r="B45" s="2" t="s">
        <v>562</v>
      </c>
      <c r="C45" s="2" t="s">
        <v>563</v>
      </c>
      <c r="D45" s="15">
        <f>INDEX('SSDSE-C-2023'!$C$2:$HU$50,MATCH(箱ひげ図!C45,'SSDSE-C-2023'!$C$2:$C$50,0),MATCH($D$2,'SSDSE-C-2023'!$C$2:$HU$2,0))</f>
        <v>26536</v>
      </c>
      <c r="E45" s="15">
        <f>INDEX('SSDSE-C-2023'!$C$2:$HU$50,MATCH(箱ひげ図!C45,'SSDSE-C-2023'!$C$2:$C$50,0),MATCH($E$2,'SSDSE-C-2023'!$C$2:$HU$2,0))</f>
        <v>9325</v>
      </c>
      <c r="F45" s="15">
        <f>INDEX('SSDSE-C-2023'!$C$2:$HU$50,MATCH(箱ひげ図!C45,'SSDSE-C-2023'!$C$2:$C$50,0),MATCH($F$2,'SSDSE-C-2023'!$C$2:$HU$2,0))</f>
        <v>23436</v>
      </c>
      <c r="G45" s="15">
        <f>INDEX('SSDSE-C-2023'!$C$2:$HU$50,MATCH(箱ひげ図!C45,'SSDSE-C-2023'!$C$2:$C$50,0),MATCH($G$2,'SSDSE-C-2023'!$C$2:$HU$2,0))</f>
        <v>2731</v>
      </c>
      <c r="H45" s="15">
        <f>INDEX('SSDSE-C-2023'!$C$2:$HU$50,MATCH(箱ひげ図!C45,'SSDSE-C-2023'!$C$2:$C$50,0),MATCH($H$2,'SSDSE-C-2023'!$C$2:$HU$2,0))</f>
        <v>1179</v>
      </c>
      <c r="I45" s="15">
        <f>INDEX('SSDSE-C-2023'!$C$2:$HU$50,MATCH(箱ひげ図!C45,'SSDSE-C-2023'!$C$2:$C$50,0),MATCH($I$2,'SSDSE-C-2023'!$C$2:$HU$2,0))</f>
        <v>2091</v>
      </c>
    </row>
    <row r="46" spans="1:9">
      <c r="A46" s="2" t="s">
        <v>564</v>
      </c>
      <c r="B46" s="2" t="s">
        <v>565</v>
      </c>
      <c r="C46" s="2" t="s">
        <v>566</v>
      </c>
      <c r="D46" s="15">
        <f>INDEX('SSDSE-C-2023'!$C$2:$HU$50,MATCH(箱ひげ図!C46,'SSDSE-C-2023'!$C$2:$C$50,0),MATCH($D$2,'SSDSE-C-2023'!$C$2:$HU$2,0))</f>
        <v>22124</v>
      </c>
      <c r="E46" s="15">
        <f>INDEX('SSDSE-C-2023'!$C$2:$HU$50,MATCH(箱ひげ図!C46,'SSDSE-C-2023'!$C$2:$C$50,0),MATCH($E$2,'SSDSE-C-2023'!$C$2:$HU$2,0))</f>
        <v>9075</v>
      </c>
      <c r="F46" s="15">
        <f>INDEX('SSDSE-C-2023'!$C$2:$HU$50,MATCH(箱ひげ図!C46,'SSDSE-C-2023'!$C$2:$C$50,0),MATCH($F$2,'SSDSE-C-2023'!$C$2:$HU$2,0))</f>
        <v>19312</v>
      </c>
      <c r="G46" s="15">
        <f>INDEX('SSDSE-C-2023'!$C$2:$HU$50,MATCH(箱ひげ図!C46,'SSDSE-C-2023'!$C$2:$C$50,0),MATCH($G$2,'SSDSE-C-2023'!$C$2:$HU$2,0))</f>
        <v>2442</v>
      </c>
      <c r="H46" s="15">
        <f>INDEX('SSDSE-C-2023'!$C$2:$HU$50,MATCH(箱ひげ図!C46,'SSDSE-C-2023'!$C$2:$C$50,0),MATCH($H$2,'SSDSE-C-2023'!$C$2:$HU$2,0))</f>
        <v>1408</v>
      </c>
      <c r="I46" s="15">
        <f>INDEX('SSDSE-C-2023'!$C$2:$HU$50,MATCH(箱ひげ図!C46,'SSDSE-C-2023'!$C$2:$C$50,0),MATCH($I$2,'SSDSE-C-2023'!$C$2:$HU$2,0))</f>
        <v>2705</v>
      </c>
    </row>
    <row r="47" spans="1:9">
      <c r="A47" s="2" t="s">
        <v>567</v>
      </c>
      <c r="B47" s="2" t="s">
        <v>568</v>
      </c>
      <c r="C47" s="2" t="s">
        <v>569</v>
      </c>
      <c r="D47" s="15">
        <f>INDEX('SSDSE-C-2023'!$C$2:$HU$50,MATCH(箱ひげ図!C47,'SSDSE-C-2023'!$C$2:$C$50,0),MATCH($D$2,'SSDSE-C-2023'!$C$2:$HU$2,0))</f>
        <v>19486</v>
      </c>
      <c r="E47" s="15">
        <f>INDEX('SSDSE-C-2023'!$C$2:$HU$50,MATCH(箱ひげ図!C47,'SSDSE-C-2023'!$C$2:$C$50,0),MATCH($E$2,'SSDSE-C-2023'!$C$2:$HU$2,0))</f>
        <v>8962</v>
      </c>
      <c r="F47" s="15">
        <f>INDEX('SSDSE-C-2023'!$C$2:$HU$50,MATCH(箱ひげ図!C47,'SSDSE-C-2023'!$C$2:$C$50,0),MATCH($F$2,'SSDSE-C-2023'!$C$2:$HU$2,0))</f>
        <v>19634</v>
      </c>
      <c r="G47" s="15">
        <f>INDEX('SSDSE-C-2023'!$C$2:$HU$50,MATCH(箱ひげ図!C47,'SSDSE-C-2023'!$C$2:$C$50,0),MATCH($G$2,'SSDSE-C-2023'!$C$2:$HU$2,0))</f>
        <v>2608</v>
      </c>
      <c r="H47" s="15">
        <f>INDEX('SSDSE-C-2023'!$C$2:$HU$50,MATCH(箱ひげ図!C47,'SSDSE-C-2023'!$C$2:$C$50,0),MATCH($H$2,'SSDSE-C-2023'!$C$2:$HU$2,0))</f>
        <v>1186</v>
      </c>
      <c r="I47" s="15">
        <f>INDEX('SSDSE-C-2023'!$C$2:$HU$50,MATCH(箱ひげ図!C47,'SSDSE-C-2023'!$C$2:$C$50,0),MATCH($I$2,'SSDSE-C-2023'!$C$2:$HU$2,0))</f>
        <v>2637</v>
      </c>
    </row>
    <row r="48" spans="1:9">
      <c r="A48" s="2" t="s">
        <v>570</v>
      </c>
      <c r="B48" s="2" t="s">
        <v>571</v>
      </c>
      <c r="C48" s="2" t="s">
        <v>572</v>
      </c>
      <c r="D48" s="15">
        <f>INDEX('SSDSE-C-2023'!$C$2:$HU$50,MATCH(箱ひげ図!C48,'SSDSE-C-2023'!$C$2:$C$50,0),MATCH($D$2,'SSDSE-C-2023'!$C$2:$HU$2,0))</f>
        <v>21021</v>
      </c>
      <c r="E48" s="15">
        <f>INDEX('SSDSE-C-2023'!$C$2:$HU$50,MATCH(箱ひげ図!C48,'SSDSE-C-2023'!$C$2:$C$50,0),MATCH($E$2,'SSDSE-C-2023'!$C$2:$HU$2,0))</f>
        <v>8375</v>
      </c>
      <c r="F48" s="15">
        <f>INDEX('SSDSE-C-2023'!$C$2:$HU$50,MATCH(箱ひげ図!C48,'SSDSE-C-2023'!$C$2:$C$50,0),MATCH($F$2,'SSDSE-C-2023'!$C$2:$HU$2,0))</f>
        <v>18188</v>
      </c>
      <c r="G48" s="15">
        <f>INDEX('SSDSE-C-2023'!$C$2:$HU$50,MATCH(箱ひげ図!C48,'SSDSE-C-2023'!$C$2:$C$50,0),MATCH($G$2,'SSDSE-C-2023'!$C$2:$HU$2,0))</f>
        <v>3210</v>
      </c>
      <c r="H48" s="15">
        <f>INDEX('SSDSE-C-2023'!$C$2:$HU$50,MATCH(箱ひげ図!C48,'SSDSE-C-2023'!$C$2:$C$50,0),MATCH($H$2,'SSDSE-C-2023'!$C$2:$HU$2,0))</f>
        <v>1204</v>
      </c>
      <c r="I48" s="15">
        <f>INDEX('SSDSE-C-2023'!$C$2:$HU$50,MATCH(箱ひげ図!C48,'SSDSE-C-2023'!$C$2:$C$50,0),MATCH($I$2,'SSDSE-C-2023'!$C$2:$HU$2,0))</f>
        <v>2362</v>
      </c>
    </row>
    <row r="49" spans="1:9">
      <c r="A49" s="2" t="s">
        <v>573</v>
      </c>
      <c r="B49" s="2" t="s">
        <v>574</v>
      </c>
      <c r="C49" s="2" t="s">
        <v>575</v>
      </c>
      <c r="D49" s="15">
        <f>INDEX('SSDSE-C-2023'!$C$2:$HU$50,MATCH(箱ひげ図!C49,'SSDSE-C-2023'!$C$2:$C$50,0),MATCH($D$2,'SSDSE-C-2023'!$C$2:$HU$2,0))</f>
        <v>22570</v>
      </c>
      <c r="E49" s="15">
        <f>INDEX('SSDSE-C-2023'!$C$2:$HU$50,MATCH(箱ひげ図!C49,'SSDSE-C-2023'!$C$2:$C$50,0),MATCH($E$2,'SSDSE-C-2023'!$C$2:$HU$2,0))</f>
        <v>8061</v>
      </c>
      <c r="F49" s="15">
        <f>INDEX('SSDSE-C-2023'!$C$2:$HU$50,MATCH(箱ひげ図!C49,'SSDSE-C-2023'!$C$2:$C$50,0),MATCH($F$2,'SSDSE-C-2023'!$C$2:$HU$2,0))</f>
        <v>19697</v>
      </c>
      <c r="G49" s="15">
        <f>INDEX('SSDSE-C-2023'!$C$2:$HU$50,MATCH(箱ひげ図!C49,'SSDSE-C-2023'!$C$2:$C$50,0),MATCH($G$2,'SSDSE-C-2023'!$C$2:$HU$2,0))</f>
        <v>2823</v>
      </c>
      <c r="H49" s="15">
        <f>INDEX('SSDSE-C-2023'!$C$2:$HU$50,MATCH(箱ひげ図!C49,'SSDSE-C-2023'!$C$2:$C$50,0),MATCH($H$2,'SSDSE-C-2023'!$C$2:$HU$2,0))</f>
        <v>1308</v>
      </c>
      <c r="I49" s="15">
        <f>INDEX('SSDSE-C-2023'!$C$2:$HU$50,MATCH(箱ひげ図!C49,'SSDSE-C-2023'!$C$2:$C$50,0),MATCH($I$2,'SSDSE-C-2023'!$C$2:$HU$2,0))</f>
        <v>2402</v>
      </c>
    </row>
    <row r="50" spans="1:9">
      <c r="A50" s="2" t="s">
        <v>576</v>
      </c>
      <c r="B50" s="2" t="s">
        <v>577</v>
      </c>
      <c r="C50" s="2" t="s">
        <v>578</v>
      </c>
      <c r="D50" s="15">
        <f>INDEX('SSDSE-C-2023'!$C$2:$HU$50,MATCH(箱ひげ図!C50,'SSDSE-C-2023'!$C$2:$C$50,0),MATCH($D$2,'SSDSE-C-2023'!$C$2:$HU$2,0))</f>
        <v>27578</v>
      </c>
      <c r="E50" s="15">
        <f>INDEX('SSDSE-C-2023'!$C$2:$HU$50,MATCH(箱ひげ図!C50,'SSDSE-C-2023'!$C$2:$C$50,0),MATCH($E$2,'SSDSE-C-2023'!$C$2:$HU$2,0))</f>
        <v>8788</v>
      </c>
      <c r="F50" s="15">
        <f>INDEX('SSDSE-C-2023'!$C$2:$HU$50,MATCH(箱ひげ図!C50,'SSDSE-C-2023'!$C$2:$C$50,0),MATCH($F$2,'SSDSE-C-2023'!$C$2:$HU$2,0))</f>
        <v>18726</v>
      </c>
      <c r="G50" s="15">
        <f>INDEX('SSDSE-C-2023'!$C$2:$HU$50,MATCH(箱ひげ図!C50,'SSDSE-C-2023'!$C$2:$C$50,0),MATCH($G$2,'SSDSE-C-2023'!$C$2:$HU$2,0))</f>
        <v>1934</v>
      </c>
      <c r="H50" s="15">
        <f>INDEX('SSDSE-C-2023'!$C$2:$HU$50,MATCH(箱ひげ図!C50,'SSDSE-C-2023'!$C$2:$C$50,0),MATCH($H$2,'SSDSE-C-2023'!$C$2:$HU$2,0))</f>
        <v>1065</v>
      </c>
      <c r="I50" s="15">
        <f>INDEX('SSDSE-C-2023'!$C$2:$HU$50,MATCH(箱ひげ図!C50,'SSDSE-C-2023'!$C$2:$C$50,0),MATCH($I$2,'SSDSE-C-2023'!$C$2:$HU$2,0))</f>
        <v>1685</v>
      </c>
    </row>
    <row r="53" spans="1:9">
      <c r="C53" s="10" t="s">
        <v>579</v>
      </c>
      <c r="D53" t="str">
        <f t="shared" ref="D53:I53" si="0">D2</f>
        <v>米</v>
      </c>
      <c r="E53" t="str">
        <f t="shared" si="0"/>
        <v>食パン</v>
      </c>
      <c r="F53" t="str">
        <f t="shared" si="0"/>
        <v>他のパン</v>
      </c>
      <c r="G53" t="str">
        <f t="shared" si="0"/>
        <v>生うどん・そば</v>
      </c>
      <c r="H53" t="str">
        <f t="shared" si="0"/>
        <v>パスタ</v>
      </c>
      <c r="I53" t="str">
        <f t="shared" si="0"/>
        <v>即席麺</v>
      </c>
    </row>
    <row r="54" spans="1:9">
      <c r="C54" t="s">
        <v>580</v>
      </c>
      <c r="D54">
        <f>QUARTILE(D$4:D$50,4)</f>
        <v>28588</v>
      </c>
      <c r="E54">
        <f t="shared" ref="E54:I54" si="1">QUARTILE(E$4:E$50,4)</f>
        <v>13351</v>
      </c>
      <c r="F54">
        <f t="shared" si="1"/>
        <v>26706</v>
      </c>
      <c r="G54">
        <f t="shared" si="1"/>
        <v>6519</v>
      </c>
      <c r="H54">
        <f t="shared" si="1"/>
        <v>1786</v>
      </c>
      <c r="I54">
        <f t="shared" si="1"/>
        <v>3149</v>
      </c>
    </row>
    <row r="55" spans="1:9">
      <c r="C55" s="11">
        <v>0.75</v>
      </c>
      <c r="D55">
        <f>QUARTILE(D$4:D$50,3)</f>
        <v>23137</v>
      </c>
      <c r="E55">
        <f t="shared" ref="E55:I55" si="2">QUARTILE(E$4:E$50,3)</f>
        <v>11113.5</v>
      </c>
      <c r="F55">
        <f t="shared" si="2"/>
        <v>22873</v>
      </c>
      <c r="G55">
        <f t="shared" si="2"/>
        <v>3735.5</v>
      </c>
      <c r="H55">
        <f t="shared" si="2"/>
        <v>1410.5</v>
      </c>
      <c r="I55">
        <f t="shared" si="2"/>
        <v>2400</v>
      </c>
    </row>
    <row r="56" spans="1:9">
      <c r="C56" s="11" t="s">
        <v>581</v>
      </c>
      <c r="D56">
        <f>QUARTILE(D$4:D$50,2)</f>
        <v>21449</v>
      </c>
      <c r="E56">
        <f t="shared" ref="E56:I56" si="3">QUARTILE(E$4:E$50,2)</f>
        <v>10146</v>
      </c>
      <c r="F56">
        <f t="shared" si="3"/>
        <v>21631</v>
      </c>
      <c r="G56">
        <f t="shared" si="3"/>
        <v>3522</v>
      </c>
      <c r="H56">
        <f t="shared" si="3"/>
        <v>1339</v>
      </c>
      <c r="I56">
        <f t="shared" si="3"/>
        <v>2169</v>
      </c>
    </row>
    <row r="57" spans="1:9">
      <c r="C57" s="11">
        <v>0.25</v>
      </c>
      <c r="D57">
        <f>QUARTILE(D$4:D$50,1)</f>
        <v>19867.5</v>
      </c>
      <c r="E57">
        <f t="shared" ref="E57:H57" si="4">QUARTILE(E$4:E$50,1)</f>
        <v>9018.5</v>
      </c>
      <c r="F57">
        <f t="shared" si="4"/>
        <v>19624</v>
      </c>
      <c r="G57">
        <f t="shared" si="4"/>
        <v>3258</v>
      </c>
      <c r="H57">
        <f t="shared" si="4"/>
        <v>1212</v>
      </c>
      <c r="I57">
        <f>QUARTILE(I$4:I$50,1)</f>
        <v>1987</v>
      </c>
    </row>
    <row r="58" spans="1:9">
      <c r="C58" t="s">
        <v>582</v>
      </c>
      <c r="D58">
        <f>QUARTILE(D$4:D$50,0)</f>
        <v>16580</v>
      </c>
      <c r="E58">
        <f t="shared" ref="E58:I58" si="5">QUARTILE(E$4:E$50,0)</f>
        <v>7874</v>
      </c>
      <c r="F58">
        <f t="shared" si="5"/>
        <v>16883</v>
      </c>
      <c r="G58">
        <f t="shared" si="5"/>
        <v>1934</v>
      </c>
      <c r="H58">
        <f t="shared" si="5"/>
        <v>1065</v>
      </c>
      <c r="I58">
        <f t="shared" si="5"/>
        <v>1532</v>
      </c>
    </row>
    <row r="60" spans="1:9">
      <c r="C60" t="s">
        <v>583</v>
      </c>
      <c r="D60" t="str">
        <f>D53</f>
        <v>米</v>
      </c>
      <c r="E60" t="str">
        <f t="shared" ref="E60:I60" si="6">E53</f>
        <v>食パン</v>
      </c>
      <c r="F60" t="str">
        <f t="shared" si="6"/>
        <v>他のパン</v>
      </c>
      <c r="G60" t="str">
        <f t="shared" si="6"/>
        <v>生うどん・そば</v>
      </c>
      <c r="H60" t="str">
        <f t="shared" ref="H60" si="7">H53</f>
        <v>パスタ</v>
      </c>
      <c r="I60" t="str">
        <f t="shared" si="6"/>
        <v>即席麺</v>
      </c>
    </row>
    <row r="61" spans="1:9">
      <c r="C61" t="s">
        <v>584</v>
      </c>
      <c r="D61">
        <f>D54-D55</f>
        <v>5451</v>
      </c>
      <c r="E61">
        <f t="shared" ref="E61:I61" si="8">E54-E55</f>
        <v>2237.5</v>
      </c>
      <c r="F61">
        <f t="shared" si="8"/>
        <v>3833</v>
      </c>
      <c r="G61">
        <f t="shared" si="8"/>
        <v>2783.5</v>
      </c>
      <c r="H61">
        <f t="shared" ref="H61" si="9">H54-H55</f>
        <v>375.5</v>
      </c>
      <c r="I61">
        <f t="shared" si="8"/>
        <v>749</v>
      </c>
    </row>
    <row r="62" spans="1:9">
      <c r="C62" s="11" t="s">
        <v>585</v>
      </c>
      <c r="D62">
        <f>D55-D56</f>
        <v>1688</v>
      </c>
      <c r="E62">
        <f t="shared" ref="E62:I62" si="10">E55-E56</f>
        <v>967.5</v>
      </c>
      <c r="F62">
        <f t="shared" si="10"/>
        <v>1242</v>
      </c>
      <c r="G62">
        <f t="shared" si="10"/>
        <v>213.5</v>
      </c>
      <c r="H62">
        <f t="shared" ref="H62" si="11">H55-H56</f>
        <v>71.5</v>
      </c>
      <c r="I62">
        <f t="shared" si="10"/>
        <v>231</v>
      </c>
    </row>
    <row r="63" spans="1:9">
      <c r="C63" s="11" t="s">
        <v>586</v>
      </c>
      <c r="D63">
        <f>D56-D57</f>
        <v>1581.5</v>
      </c>
      <c r="E63">
        <f t="shared" ref="E63:I63" si="12">E56-E57</f>
        <v>1127.5</v>
      </c>
      <c r="F63">
        <f t="shared" si="12"/>
        <v>2007</v>
      </c>
      <c r="G63">
        <f t="shared" si="12"/>
        <v>264</v>
      </c>
      <c r="H63">
        <f t="shared" ref="H63" si="13">H56-H57</f>
        <v>127</v>
      </c>
      <c r="I63">
        <f t="shared" si="12"/>
        <v>182</v>
      </c>
    </row>
    <row r="64" spans="1:9">
      <c r="C64" s="11">
        <v>0.25</v>
      </c>
      <c r="D64">
        <f>D57</f>
        <v>19867.5</v>
      </c>
      <c r="E64">
        <f t="shared" ref="E64:I64" si="14">E57</f>
        <v>9018.5</v>
      </c>
      <c r="F64">
        <f t="shared" si="14"/>
        <v>19624</v>
      </c>
      <c r="G64">
        <f t="shared" si="14"/>
        <v>3258</v>
      </c>
      <c r="H64">
        <f t="shared" ref="H64" si="15">H57</f>
        <v>1212</v>
      </c>
      <c r="I64">
        <f t="shared" si="14"/>
        <v>1987</v>
      </c>
    </row>
    <row r="65" spans="3:9">
      <c r="C65" t="s">
        <v>587</v>
      </c>
      <c r="D65">
        <f>D57-D58</f>
        <v>3287.5</v>
      </c>
      <c r="E65">
        <f t="shared" ref="E65:I65" si="16">E57-E58</f>
        <v>1144.5</v>
      </c>
      <c r="F65">
        <f t="shared" si="16"/>
        <v>2741</v>
      </c>
      <c r="G65">
        <f t="shared" si="16"/>
        <v>1324</v>
      </c>
      <c r="H65">
        <f t="shared" ref="H65" si="17">H57-H58</f>
        <v>147</v>
      </c>
      <c r="I65">
        <f t="shared" si="16"/>
        <v>455</v>
      </c>
    </row>
  </sheetData>
  <phoneticPr fontId="3"/>
  <pageMargins left="0.7" right="0.7" top="0.75" bottom="0.75" header="0.3" footer="0.3"/>
  <pageSetup paperSize="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'SSDSE-C-2023'!$E$2:$HU$2</xm:f>
          </x14:formula1>
          <xm:sqref>D2:I2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Normal="100" workbookViewId="0">
      <selection activeCell="A2" sqref="A2"/>
    </sheetView>
  </sheetViews>
  <sheetFormatPr defaultRowHeight="18"/>
  <cols>
    <col min="10" max="10" width="10" bestFit="1" customWidth="1"/>
  </cols>
  <sheetData>
    <row r="1" spans="1:9">
      <c r="A1" s="1" t="str">
        <f>'SSDSE-C-2023'!A1</f>
        <v>SSDSE-C-2023</v>
      </c>
      <c r="B1" s="2"/>
      <c r="C1" s="2"/>
      <c r="I1" t="str">
        <f>D2&amp;"と"&amp;E2&amp;"の年間支出に関する散布図"</f>
        <v>米と即席麺の年間支出に関する散布図</v>
      </c>
    </row>
    <row r="2" spans="1:9" ht="33">
      <c r="A2" s="5" t="s">
        <v>226</v>
      </c>
      <c r="B2" s="5" t="s">
        <v>227</v>
      </c>
      <c r="C2" s="5" t="s">
        <v>228</v>
      </c>
      <c r="D2" s="10" t="s">
        <v>230</v>
      </c>
      <c r="E2" s="10" t="s">
        <v>237</v>
      </c>
    </row>
    <row r="3" spans="1:9">
      <c r="A3" s="2" t="s">
        <v>435</v>
      </c>
      <c r="B3" s="2" t="s">
        <v>436</v>
      </c>
      <c r="C3" s="2" t="s">
        <v>437</v>
      </c>
      <c r="D3" s="15">
        <f>INDEX('SSDSE-C-2023'!$C$2:$HU$50,MATCH(散布図!C3,'SSDSE-C-2023'!$C$2:$C$50,0),MATCH($D$2,'SSDSE-C-2023'!$C$2:$HU$2,0))</f>
        <v>21869</v>
      </c>
      <c r="E3" s="15">
        <f>INDEX('SSDSE-C-2023'!$C$2:$HU$50,MATCH(散布図!C3,'SSDSE-C-2023'!$C$2:$C$50,0),MATCH($E$2,'SSDSE-C-2023'!$C$2:$HU$2,0))</f>
        <v>2209</v>
      </c>
    </row>
    <row r="4" spans="1:9">
      <c r="A4" s="2" t="s">
        <v>438</v>
      </c>
      <c r="B4" s="2" t="s">
        <v>439</v>
      </c>
      <c r="C4" s="2" t="s">
        <v>440</v>
      </c>
      <c r="D4" s="15">
        <f>INDEX('SSDSE-C-2023'!$C$2:$HU$50,MATCH(散布図!C4,'SSDSE-C-2023'!$C$2:$C$50,0),MATCH($D$2,'SSDSE-C-2023'!$C$2:$HU$2,0))</f>
        <v>27317</v>
      </c>
      <c r="E4" s="15">
        <f>INDEX('SSDSE-C-2023'!$C$2:$HU$50,MATCH(散布図!C4,'SSDSE-C-2023'!$C$2:$C$50,0),MATCH($E$2,'SSDSE-C-2023'!$C$2:$HU$2,0))</f>
        <v>1894</v>
      </c>
    </row>
    <row r="5" spans="1:9">
      <c r="A5" s="2" t="s">
        <v>441</v>
      </c>
      <c r="B5" s="2" t="s">
        <v>442</v>
      </c>
      <c r="C5" s="2" t="s">
        <v>443</v>
      </c>
      <c r="D5" s="15">
        <f>INDEX('SSDSE-C-2023'!$C$2:$HU$50,MATCH(散布図!C5,'SSDSE-C-2023'!$C$2:$C$50,0),MATCH($D$2,'SSDSE-C-2023'!$C$2:$HU$2,0))</f>
        <v>20976</v>
      </c>
      <c r="E5" s="15">
        <f>INDEX('SSDSE-C-2023'!$C$2:$HU$50,MATCH(散布図!C5,'SSDSE-C-2023'!$C$2:$C$50,0),MATCH($E$2,'SSDSE-C-2023'!$C$2:$HU$2,0))</f>
        <v>2230</v>
      </c>
    </row>
    <row r="6" spans="1:9">
      <c r="A6" s="2" t="s">
        <v>444</v>
      </c>
      <c r="B6" s="2" t="s">
        <v>445</v>
      </c>
      <c r="C6" s="2" t="s">
        <v>446</v>
      </c>
      <c r="D6" s="15">
        <f>INDEX('SSDSE-C-2023'!$C$2:$HU$50,MATCH(散布図!C6,'SSDSE-C-2023'!$C$2:$C$50,0),MATCH($D$2,'SSDSE-C-2023'!$C$2:$HU$2,0))</f>
        <v>22138</v>
      </c>
      <c r="E6" s="15">
        <f>INDEX('SSDSE-C-2023'!$C$2:$HU$50,MATCH(散布図!C6,'SSDSE-C-2023'!$C$2:$C$50,0),MATCH($E$2,'SSDSE-C-2023'!$C$2:$HU$2,0))</f>
        <v>1943</v>
      </c>
    </row>
    <row r="7" spans="1:9">
      <c r="A7" s="2" t="s">
        <v>447</v>
      </c>
      <c r="B7" s="2" t="s">
        <v>448</v>
      </c>
      <c r="C7" s="2" t="s">
        <v>449</v>
      </c>
      <c r="D7" s="15">
        <f>INDEX('SSDSE-C-2023'!$C$2:$HU$50,MATCH(散布図!C7,'SSDSE-C-2023'!$C$2:$C$50,0),MATCH($D$2,'SSDSE-C-2023'!$C$2:$HU$2,0))</f>
        <v>19328</v>
      </c>
      <c r="E7" s="15">
        <f>INDEX('SSDSE-C-2023'!$C$2:$HU$50,MATCH(散布図!C7,'SSDSE-C-2023'!$C$2:$C$50,0),MATCH($E$2,'SSDSE-C-2023'!$C$2:$HU$2,0))</f>
        <v>1855</v>
      </c>
    </row>
    <row r="8" spans="1:9">
      <c r="A8" s="2" t="s">
        <v>450</v>
      </c>
      <c r="B8" s="2" t="s">
        <v>451</v>
      </c>
      <c r="C8" s="2" t="s">
        <v>452</v>
      </c>
      <c r="D8" s="15">
        <f>INDEX('SSDSE-C-2023'!$C$2:$HU$50,MATCH(散布図!C8,'SSDSE-C-2023'!$C$2:$C$50,0),MATCH($D$2,'SSDSE-C-2023'!$C$2:$HU$2,0))</f>
        <v>19497</v>
      </c>
      <c r="E8" s="15">
        <f>INDEX('SSDSE-C-2023'!$C$2:$HU$50,MATCH(散布図!C8,'SSDSE-C-2023'!$C$2:$C$50,0),MATCH($E$2,'SSDSE-C-2023'!$C$2:$HU$2,0))</f>
        <v>1833</v>
      </c>
    </row>
    <row r="9" spans="1:9">
      <c r="A9" s="2" t="s">
        <v>453</v>
      </c>
      <c r="B9" s="2" t="s">
        <v>454</v>
      </c>
      <c r="C9" s="2" t="s">
        <v>455</v>
      </c>
      <c r="D9" s="15">
        <f>INDEX('SSDSE-C-2023'!$C$2:$HU$50,MATCH(散布図!C9,'SSDSE-C-2023'!$C$2:$C$50,0),MATCH($D$2,'SSDSE-C-2023'!$C$2:$HU$2,0))</f>
        <v>25373</v>
      </c>
      <c r="E9" s="15">
        <f>INDEX('SSDSE-C-2023'!$C$2:$HU$50,MATCH(散布図!C9,'SSDSE-C-2023'!$C$2:$C$50,0),MATCH($E$2,'SSDSE-C-2023'!$C$2:$HU$2,0))</f>
        <v>2139</v>
      </c>
    </row>
    <row r="10" spans="1:9">
      <c r="A10" s="2" t="s">
        <v>456</v>
      </c>
      <c r="B10" s="2" t="s">
        <v>457</v>
      </c>
      <c r="C10" s="2" t="s">
        <v>458</v>
      </c>
      <c r="D10" s="15">
        <f>INDEX('SSDSE-C-2023'!$C$2:$HU$50,MATCH(散布図!C10,'SSDSE-C-2023'!$C$2:$C$50,0),MATCH($D$2,'SSDSE-C-2023'!$C$2:$HU$2,0))</f>
        <v>22051</v>
      </c>
      <c r="E10" s="15">
        <f>INDEX('SSDSE-C-2023'!$C$2:$HU$50,MATCH(散布図!C10,'SSDSE-C-2023'!$C$2:$C$50,0),MATCH($E$2,'SSDSE-C-2023'!$C$2:$HU$2,0))</f>
        <v>2165</v>
      </c>
    </row>
    <row r="11" spans="1:9">
      <c r="A11" s="2" t="s">
        <v>459</v>
      </c>
      <c r="B11" s="2" t="s">
        <v>460</v>
      </c>
      <c r="C11" s="2" t="s">
        <v>461</v>
      </c>
      <c r="D11" s="15">
        <f>INDEX('SSDSE-C-2023'!$C$2:$HU$50,MATCH(散布図!C11,'SSDSE-C-2023'!$C$2:$C$50,0),MATCH($D$2,'SSDSE-C-2023'!$C$2:$HU$2,0))</f>
        <v>19319</v>
      </c>
      <c r="E11" s="15">
        <f>INDEX('SSDSE-C-2023'!$C$2:$HU$50,MATCH(散布図!C11,'SSDSE-C-2023'!$C$2:$C$50,0),MATCH($E$2,'SSDSE-C-2023'!$C$2:$HU$2,0))</f>
        <v>1532</v>
      </c>
    </row>
    <row r="12" spans="1:9">
      <c r="A12" s="2" t="s">
        <v>462</v>
      </c>
      <c r="B12" s="2" t="s">
        <v>463</v>
      </c>
      <c r="C12" s="2" t="s">
        <v>464</v>
      </c>
      <c r="D12" s="15">
        <f>INDEX('SSDSE-C-2023'!$C$2:$HU$50,MATCH(散布図!C12,'SSDSE-C-2023'!$C$2:$C$50,0),MATCH($D$2,'SSDSE-C-2023'!$C$2:$HU$2,0))</f>
        <v>19031</v>
      </c>
      <c r="E12" s="15">
        <f>INDEX('SSDSE-C-2023'!$C$2:$HU$50,MATCH(散布図!C12,'SSDSE-C-2023'!$C$2:$C$50,0),MATCH($E$2,'SSDSE-C-2023'!$C$2:$HU$2,0))</f>
        <v>1962</v>
      </c>
    </row>
    <row r="13" spans="1:9">
      <c r="A13" s="2" t="s">
        <v>465</v>
      </c>
      <c r="B13" s="2" t="s">
        <v>466</v>
      </c>
      <c r="C13" s="2" t="s">
        <v>467</v>
      </c>
      <c r="D13" s="15">
        <f>INDEX('SSDSE-C-2023'!$C$2:$HU$50,MATCH(散布図!C13,'SSDSE-C-2023'!$C$2:$C$50,0),MATCH($D$2,'SSDSE-C-2023'!$C$2:$HU$2,0))</f>
        <v>23138</v>
      </c>
      <c r="E13" s="15">
        <f>INDEX('SSDSE-C-2023'!$C$2:$HU$50,MATCH(散布図!C13,'SSDSE-C-2023'!$C$2:$C$50,0),MATCH($E$2,'SSDSE-C-2023'!$C$2:$HU$2,0))</f>
        <v>1771</v>
      </c>
    </row>
    <row r="14" spans="1:9">
      <c r="A14" s="2" t="s">
        <v>468</v>
      </c>
      <c r="B14" s="2" t="s">
        <v>469</v>
      </c>
      <c r="C14" s="2" t="s">
        <v>470</v>
      </c>
      <c r="D14" s="15">
        <f>INDEX('SSDSE-C-2023'!$C$2:$HU$50,MATCH(散布図!C14,'SSDSE-C-2023'!$C$2:$C$50,0),MATCH($D$2,'SSDSE-C-2023'!$C$2:$HU$2,0))</f>
        <v>21150</v>
      </c>
      <c r="E14" s="15">
        <f>INDEX('SSDSE-C-2023'!$C$2:$HU$50,MATCH(散布図!C14,'SSDSE-C-2023'!$C$2:$C$50,0),MATCH($E$2,'SSDSE-C-2023'!$C$2:$HU$2,0))</f>
        <v>2138</v>
      </c>
    </row>
    <row r="15" spans="1:9">
      <c r="A15" s="2" t="s">
        <v>471</v>
      </c>
      <c r="B15" s="2" t="s">
        <v>472</v>
      </c>
      <c r="C15" s="2" t="s">
        <v>473</v>
      </c>
      <c r="D15" s="15">
        <f>INDEX('SSDSE-C-2023'!$C$2:$HU$50,MATCH(散布図!C15,'SSDSE-C-2023'!$C$2:$C$50,0),MATCH($D$2,'SSDSE-C-2023'!$C$2:$HU$2,0))</f>
        <v>21175</v>
      </c>
      <c r="E15" s="15">
        <f>INDEX('SSDSE-C-2023'!$C$2:$HU$50,MATCH(散布図!C15,'SSDSE-C-2023'!$C$2:$C$50,0),MATCH($E$2,'SSDSE-C-2023'!$C$2:$HU$2,0))</f>
        <v>1957</v>
      </c>
    </row>
    <row r="16" spans="1:9">
      <c r="A16" s="2" t="s">
        <v>474</v>
      </c>
      <c r="B16" s="2" t="s">
        <v>475</v>
      </c>
      <c r="C16" s="2" t="s">
        <v>476</v>
      </c>
      <c r="D16" s="15">
        <f>INDEX('SSDSE-C-2023'!$C$2:$HU$50,MATCH(散布図!C16,'SSDSE-C-2023'!$C$2:$C$50,0),MATCH($D$2,'SSDSE-C-2023'!$C$2:$HU$2,0))</f>
        <v>20664</v>
      </c>
      <c r="E16" s="15">
        <f>INDEX('SSDSE-C-2023'!$C$2:$HU$50,MATCH(散布図!C16,'SSDSE-C-2023'!$C$2:$C$50,0),MATCH($E$2,'SSDSE-C-2023'!$C$2:$HU$2,0))</f>
        <v>2027</v>
      </c>
    </row>
    <row r="17" spans="1:13">
      <c r="A17" s="2" t="s">
        <v>477</v>
      </c>
      <c r="B17" s="2" t="s">
        <v>478</v>
      </c>
      <c r="C17" s="2" t="s">
        <v>479</v>
      </c>
      <c r="D17" s="15">
        <f>INDEX('SSDSE-C-2023'!$C$2:$HU$50,MATCH(散布図!C17,'SSDSE-C-2023'!$C$2:$C$50,0),MATCH($D$2,'SSDSE-C-2023'!$C$2:$HU$2,0))</f>
        <v>23136</v>
      </c>
      <c r="E17" s="15">
        <f>INDEX('SSDSE-C-2023'!$C$2:$HU$50,MATCH(散布図!C17,'SSDSE-C-2023'!$C$2:$C$50,0),MATCH($E$2,'SSDSE-C-2023'!$C$2:$HU$2,0))</f>
        <v>2197</v>
      </c>
    </row>
    <row r="18" spans="1:13">
      <c r="A18" s="2" t="s">
        <v>480</v>
      </c>
      <c r="B18" s="2" t="s">
        <v>481</v>
      </c>
      <c r="C18" s="2" t="s">
        <v>482</v>
      </c>
      <c r="D18" s="15">
        <f>INDEX('SSDSE-C-2023'!$C$2:$HU$50,MATCH(散布図!C18,'SSDSE-C-2023'!$C$2:$C$50,0),MATCH($D$2,'SSDSE-C-2023'!$C$2:$HU$2,0))</f>
        <v>25355</v>
      </c>
      <c r="E18" s="15">
        <f>INDEX('SSDSE-C-2023'!$C$2:$HU$50,MATCH(散布図!C18,'SSDSE-C-2023'!$C$2:$C$50,0),MATCH($E$2,'SSDSE-C-2023'!$C$2:$HU$2,0))</f>
        <v>2562</v>
      </c>
    </row>
    <row r="19" spans="1:13">
      <c r="A19" s="2" t="s">
        <v>483</v>
      </c>
      <c r="B19" s="2" t="s">
        <v>484</v>
      </c>
      <c r="C19" s="2" t="s">
        <v>485</v>
      </c>
      <c r="D19" s="15">
        <f>INDEX('SSDSE-C-2023'!$C$2:$HU$50,MATCH(散布図!C19,'SSDSE-C-2023'!$C$2:$C$50,0),MATCH($D$2,'SSDSE-C-2023'!$C$2:$HU$2,0))</f>
        <v>26113</v>
      </c>
      <c r="E19" s="15">
        <f>INDEX('SSDSE-C-2023'!$C$2:$HU$50,MATCH(散布図!C19,'SSDSE-C-2023'!$C$2:$C$50,0),MATCH($E$2,'SSDSE-C-2023'!$C$2:$HU$2,0))</f>
        <v>2279</v>
      </c>
    </row>
    <row r="20" spans="1:13">
      <c r="A20" s="2" t="s">
        <v>486</v>
      </c>
      <c r="B20" s="2" t="s">
        <v>487</v>
      </c>
      <c r="C20" s="2" t="s">
        <v>488</v>
      </c>
      <c r="D20" s="15">
        <f>INDEX('SSDSE-C-2023'!$C$2:$HU$50,MATCH(散布図!C20,'SSDSE-C-2023'!$C$2:$C$50,0),MATCH($D$2,'SSDSE-C-2023'!$C$2:$HU$2,0))</f>
        <v>26087</v>
      </c>
      <c r="E20" s="15">
        <f>INDEX('SSDSE-C-2023'!$C$2:$HU$50,MATCH(散布図!C20,'SSDSE-C-2023'!$C$2:$C$50,0),MATCH($E$2,'SSDSE-C-2023'!$C$2:$HU$2,0))</f>
        <v>2081</v>
      </c>
    </row>
    <row r="21" spans="1:13">
      <c r="A21" s="2" t="s">
        <v>489</v>
      </c>
      <c r="B21" s="2" t="s">
        <v>490</v>
      </c>
      <c r="C21" s="2" t="s">
        <v>491</v>
      </c>
      <c r="D21" s="15">
        <f>INDEX('SSDSE-C-2023'!$C$2:$HU$50,MATCH(散布図!C21,'SSDSE-C-2023'!$C$2:$C$50,0),MATCH($D$2,'SSDSE-C-2023'!$C$2:$HU$2,0))</f>
        <v>26910</v>
      </c>
      <c r="E21" s="15">
        <f>INDEX('SSDSE-C-2023'!$C$2:$HU$50,MATCH(散布図!C21,'SSDSE-C-2023'!$C$2:$C$50,0),MATCH($E$2,'SSDSE-C-2023'!$C$2:$HU$2,0))</f>
        <v>2073</v>
      </c>
    </row>
    <row r="22" spans="1:13">
      <c r="A22" s="2" t="s">
        <v>495</v>
      </c>
      <c r="B22" s="2" t="s">
        <v>496</v>
      </c>
      <c r="C22" s="2" t="s">
        <v>497</v>
      </c>
      <c r="D22" s="15">
        <f>INDEX('SSDSE-C-2023'!$C$2:$HU$50,MATCH(散布図!C22,'SSDSE-C-2023'!$C$2:$C$50,0),MATCH($D$2,'SSDSE-C-2023'!$C$2:$HU$2,0))</f>
        <v>20489</v>
      </c>
      <c r="E22" s="15">
        <f>INDEX('SSDSE-C-2023'!$C$2:$HU$50,MATCH(散布図!C22,'SSDSE-C-2023'!$C$2:$C$50,0),MATCH($E$2,'SSDSE-C-2023'!$C$2:$HU$2,0))</f>
        <v>1952</v>
      </c>
      <c r="I22" t="s">
        <v>594</v>
      </c>
      <c r="J22" s="12">
        <f>CORREL(D4:D49,E4:E49)</f>
        <v>-0.17011558209892583</v>
      </c>
      <c r="L22" t="s">
        <v>588</v>
      </c>
      <c r="M22" t="str">
        <f>"Y="&amp;ROUND(M23,4)&amp;"X+"&amp;ROUND(M24,2)</f>
        <v>Y=-0.0182X+2606.36</v>
      </c>
    </row>
    <row r="23" spans="1:13">
      <c r="A23" s="2" t="s">
        <v>498</v>
      </c>
      <c r="B23" s="2" t="s">
        <v>499</v>
      </c>
      <c r="C23" s="2" t="s">
        <v>500</v>
      </c>
      <c r="D23" s="15">
        <f>INDEX('SSDSE-C-2023'!$C$2:$HU$50,MATCH(散布図!C23,'SSDSE-C-2023'!$C$2:$C$50,0),MATCH($D$2,'SSDSE-C-2023'!$C$2:$HU$2,0))</f>
        <v>22443</v>
      </c>
      <c r="E23" s="15">
        <f>INDEX('SSDSE-C-2023'!$C$2:$HU$50,MATCH(散布図!C23,'SSDSE-C-2023'!$C$2:$C$50,0),MATCH($E$2,'SSDSE-C-2023'!$C$2:$HU$2,0))</f>
        <v>2097</v>
      </c>
      <c r="L23" t="s">
        <v>589</v>
      </c>
      <c r="M23" s="14">
        <f>SLOPE(E3:E49,D3:D49)</f>
        <v>-1.8202218920127036E-2</v>
      </c>
    </row>
    <row r="24" spans="1:13">
      <c r="A24" s="2" t="s">
        <v>501</v>
      </c>
      <c r="B24" s="2" t="s">
        <v>502</v>
      </c>
      <c r="C24" s="2" t="s">
        <v>503</v>
      </c>
      <c r="D24" s="15">
        <f>INDEX('SSDSE-C-2023'!$C$2:$HU$50,MATCH(散布図!C24,'SSDSE-C-2023'!$C$2:$C$50,0),MATCH($D$2,'SSDSE-C-2023'!$C$2:$HU$2,0))</f>
        <v>28588</v>
      </c>
      <c r="E24" s="15">
        <f>INDEX('SSDSE-C-2023'!$C$2:$HU$50,MATCH(散布図!C24,'SSDSE-C-2023'!$C$2:$C$50,0),MATCH($E$2,'SSDSE-C-2023'!$C$2:$HU$2,0))</f>
        <v>1969</v>
      </c>
      <c r="L24" t="s">
        <v>590</v>
      </c>
      <c r="M24" s="14">
        <f>INTERCEPT(E3:E49,D3:D49)</f>
        <v>2606.3558422354499</v>
      </c>
    </row>
    <row r="25" spans="1:13">
      <c r="A25" s="2" t="s">
        <v>504</v>
      </c>
      <c r="B25" s="2" t="s">
        <v>505</v>
      </c>
      <c r="C25" s="2" t="s">
        <v>506</v>
      </c>
      <c r="D25" s="15">
        <f>INDEX('SSDSE-C-2023'!$C$2:$HU$50,MATCH(散布図!C25,'SSDSE-C-2023'!$C$2:$C$50,0),MATCH($D$2,'SSDSE-C-2023'!$C$2:$HU$2,0))</f>
        <v>21965</v>
      </c>
      <c r="E25" s="15">
        <f>INDEX('SSDSE-C-2023'!$C$2:$HU$50,MATCH(散布図!C25,'SSDSE-C-2023'!$C$2:$C$50,0),MATCH($E$2,'SSDSE-C-2023'!$C$2:$HU$2,0))</f>
        <v>2082</v>
      </c>
      <c r="L25" t="s">
        <v>591</v>
      </c>
      <c r="M25" s="13">
        <f>RSQ(E3:E49,D3:D49)</f>
        <v>2.8939791299168301E-2</v>
      </c>
    </row>
    <row r="26" spans="1:13">
      <c r="A26" s="2" t="s">
        <v>507</v>
      </c>
      <c r="B26" s="2" t="s">
        <v>508</v>
      </c>
      <c r="C26" s="2" t="s">
        <v>509</v>
      </c>
      <c r="D26" s="15">
        <f>INDEX('SSDSE-C-2023'!$C$2:$HU$50,MATCH(散布図!C26,'SSDSE-C-2023'!$C$2:$C$50,0),MATCH($D$2,'SSDSE-C-2023'!$C$2:$HU$2,0))</f>
        <v>18032</v>
      </c>
      <c r="E26" s="15">
        <f>INDEX('SSDSE-C-2023'!$C$2:$HU$50,MATCH(散布図!C26,'SSDSE-C-2023'!$C$2:$C$50,0),MATCH($E$2,'SSDSE-C-2023'!$C$2:$HU$2,0))</f>
        <v>2089</v>
      </c>
    </row>
    <row r="27" spans="1:13">
      <c r="A27" s="2" t="s">
        <v>510</v>
      </c>
      <c r="B27" s="2" t="s">
        <v>511</v>
      </c>
      <c r="C27" s="2" t="s">
        <v>512</v>
      </c>
      <c r="D27" s="15">
        <f>INDEX('SSDSE-C-2023'!$C$2:$HU$50,MATCH(散布図!C27,'SSDSE-C-2023'!$C$2:$C$50,0),MATCH($D$2,'SSDSE-C-2023'!$C$2:$HU$2,0))</f>
        <v>22595</v>
      </c>
      <c r="E27" s="15">
        <f>INDEX('SSDSE-C-2023'!$C$2:$HU$50,MATCH(散布図!C27,'SSDSE-C-2023'!$C$2:$C$50,0),MATCH($E$2,'SSDSE-C-2023'!$C$2:$HU$2,0))</f>
        <v>2204</v>
      </c>
    </row>
    <row r="28" spans="1:13">
      <c r="A28" s="2" t="s">
        <v>513</v>
      </c>
      <c r="B28" s="2" t="s">
        <v>514</v>
      </c>
      <c r="C28" s="2" t="s">
        <v>515</v>
      </c>
      <c r="D28" s="15">
        <f>INDEX('SSDSE-C-2023'!$C$2:$HU$50,MATCH(散布図!C28,'SSDSE-C-2023'!$C$2:$C$50,0),MATCH($D$2,'SSDSE-C-2023'!$C$2:$HU$2,0))</f>
        <v>23483</v>
      </c>
      <c r="E28" s="15">
        <f>INDEX('SSDSE-C-2023'!$C$2:$HU$50,MATCH(散布図!C28,'SSDSE-C-2023'!$C$2:$C$50,0),MATCH($E$2,'SSDSE-C-2023'!$C$2:$HU$2,0))</f>
        <v>2236</v>
      </c>
    </row>
    <row r="29" spans="1:13">
      <c r="A29" s="2" t="s">
        <v>516</v>
      </c>
      <c r="B29" s="2" t="s">
        <v>517</v>
      </c>
      <c r="C29" s="2" t="s">
        <v>518</v>
      </c>
      <c r="D29" s="15">
        <f>INDEX('SSDSE-C-2023'!$C$2:$HU$50,MATCH(散布図!C29,'SSDSE-C-2023'!$C$2:$C$50,0),MATCH($D$2,'SSDSE-C-2023'!$C$2:$HU$2,0))</f>
        <v>23418</v>
      </c>
      <c r="E29" s="15">
        <f>INDEX('SSDSE-C-2023'!$C$2:$HU$50,MATCH(散布図!C29,'SSDSE-C-2023'!$C$2:$C$50,0),MATCH($E$2,'SSDSE-C-2023'!$C$2:$HU$2,0))</f>
        <v>2444</v>
      </c>
    </row>
    <row r="30" spans="1:13">
      <c r="A30" s="2" t="s">
        <v>519</v>
      </c>
      <c r="B30" s="2" t="s">
        <v>520</v>
      </c>
      <c r="C30" s="2" t="s">
        <v>521</v>
      </c>
      <c r="D30" s="15">
        <f>INDEX('SSDSE-C-2023'!$C$2:$HU$50,MATCH(散布図!C30,'SSDSE-C-2023'!$C$2:$C$50,0),MATCH($D$2,'SSDSE-C-2023'!$C$2:$HU$2,0))</f>
        <v>19995</v>
      </c>
      <c r="E30" s="15">
        <f>INDEX('SSDSE-C-2023'!$C$2:$HU$50,MATCH(散布図!C30,'SSDSE-C-2023'!$C$2:$C$50,0),MATCH($E$2,'SSDSE-C-2023'!$C$2:$HU$2,0))</f>
        <v>2224</v>
      </c>
    </row>
    <row r="31" spans="1:13">
      <c r="A31" s="2" t="s">
        <v>522</v>
      </c>
      <c r="B31" s="2" t="s">
        <v>523</v>
      </c>
      <c r="C31" s="2" t="s">
        <v>524</v>
      </c>
      <c r="D31" s="15">
        <f>INDEX('SSDSE-C-2023'!$C$2:$HU$50,MATCH(散布図!C31,'SSDSE-C-2023'!$C$2:$C$50,0),MATCH($D$2,'SSDSE-C-2023'!$C$2:$HU$2,0))</f>
        <v>20248</v>
      </c>
      <c r="E31" s="15">
        <f>INDEX('SSDSE-C-2023'!$C$2:$HU$50,MATCH(散布図!C31,'SSDSE-C-2023'!$C$2:$C$50,0),MATCH($E$2,'SSDSE-C-2023'!$C$2:$HU$2,0))</f>
        <v>2169</v>
      </c>
    </row>
    <row r="32" spans="1:13">
      <c r="A32" s="2" t="s">
        <v>525</v>
      </c>
      <c r="B32" s="2" t="s">
        <v>526</v>
      </c>
      <c r="C32" s="2" t="s">
        <v>527</v>
      </c>
      <c r="D32" s="15">
        <f>INDEX('SSDSE-C-2023'!$C$2:$HU$50,MATCH(散布図!C32,'SSDSE-C-2023'!$C$2:$C$50,0),MATCH($D$2,'SSDSE-C-2023'!$C$2:$HU$2,0))</f>
        <v>22720</v>
      </c>
      <c r="E32" s="15">
        <f>INDEX('SSDSE-C-2023'!$C$2:$HU$50,MATCH(散布図!C32,'SSDSE-C-2023'!$C$2:$C$50,0),MATCH($E$2,'SSDSE-C-2023'!$C$2:$HU$2,0))</f>
        <v>2230</v>
      </c>
    </row>
    <row r="33" spans="1:5">
      <c r="A33" s="2" t="s">
        <v>528</v>
      </c>
      <c r="B33" s="2" t="s">
        <v>529</v>
      </c>
      <c r="C33" s="2" t="s">
        <v>530</v>
      </c>
      <c r="D33" s="15">
        <f>INDEX('SSDSE-C-2023'!$C$2:$HU$50,MATCH(散布図!C33,'SSDSE-C-2023'!$C$2:$C$50,0),MATCH($D$2,'SSDSE-C-2023'!$C$2:$HU$2,0))</f>
        <v>20590</v>
      </c>
      <c r="E33" s="15">
        <f>INDEX('SSDSE-C-2023'!$C$2:$HU$50,MATCH(散布図!C33,'SSDSE-C-2023'!$C$2:$C$50,0),MATCH($E$2,'SSDSE-C-2023'!$C$2:$HU$2,0))</f>
        <v>3149</v>
      </c>
    </row>
    <row r="34" spans="1:5">
      <c r="A34" s="2" t="s">
        <v>531</v>
      </c>
      <c r="B34" s="2" t="s">
        <v>532</v>
      </c>
      <c r="C34" s="2" t="s">
        <v>533</v>
      </c>
      <c r="D34" s="15">
        <f>INDEX('SSDSE-C-2023'!$C$2:$HU$50,MATCH(散布図!C34,'SSDSE-C-2023'!$C$2:$C$50,0),MATCH($D$2,'SSDSE-C-2023'!$C$2:$HU$2,0))</f>
        <v>19562</v>
      </c>
      <c r="E34" s="15">
        <f>INDEX('SSDSE-C-2023'!$C$2:$HU$50,MATCH(散布図!C34,'SSDSE-C-2023'!$C$2:$C$50,0),MATCH($E$2,'SSDSE-C-2023'!$C$2:$HU$2,0))</f>
        <v>2470</v>
      </c>
    </row>
    <row r="35" spans="1:5">
      <c r="A35" s="2" t="s">
        <v>534</v>
      </c>
      <c r="B35" s="2" t="s">
        <v>535</v>
      </c>
      <c r="C35" s="2" t="s">
        <v>536</v>
      </c>
      <c r="D35" s="15">
        <f>INDEX('SSDSE-C-2023'!$C$2:$HU$50,MATCH(散布図!C35,'SSDSE-C-2023'!$C$2:$C$50,0),MATCH($D$2,'SSDSE-C-2023'!$C$2:$HU$2,0))</f>
        <v>18422</v>
      </c>
      <c r="E35" s="15">
        <f>INDEX('SSDSE-C-2023'!$C$2:$HU$50,MATCH(散布図!C35,'SSDSE-C-2023'!$C$2:$C$50,0),MATCH($E$2,'SSDSE-C-2023'!$C$2:$HU$2,0))</f>
        <v>2246</v>
      </c>
    </row>
    <row r="36" spans="1:5">
      <c r="A36" s="2" t="s">
        <v>537</v>
      </c>
      <c r="B36" s="2" t="s">
        <v>538</v>
      </c>
      <c r="C36" s="2" t="s">
        <v>539</v>
      </c>
      <c r="D36" s="15">
        <f>INDEX('SSDSE-C-2023'!$C$2:$HU$50,MATCH(散布図!C36,'SSDSE-C-2023'!$C$2:$C$50,0),MATCH($D$2,'SSDSE-C-2023'!$C$2:$HU$2,0))</f>
        <v>20680</v>
      </c>
      <c r="E36" s="15">
        <f>INDEX('SSDSE-C-2023'!$C$2:$HU$50,MATCH(散布図!C36,'SSDSE-C-2023'!$C$2:$C$50,0),MATCH($E$2,'SSDSE-C-2023'!$C$2:$HU$2,0))</f>
        <v>2398</v>
      </c>
    </row>
    <row r="37" spans="1:5">
      <c r="A37" s="2" t="s">
        <v>540</v>
      </c>
      <c r="B37" s="2" t="s">
        <v>541</v>
      </c>
      <c r="C37" s="2" t="s">
        <v>542</v>
      </c>
      <c r="D37" s="15">
        <f>INDEX('SSDSE-C-2023'!$C$2:$HU$50,MATCH(散布図!C37,'SSDSE-C-2023'!$C$2:$C$50,0),MATCH($D$2,'SSDSE-C-2023'!$C$2:$HU$2,0))</f>
        <v>18933</v>
      </c>
      <c r="E37" s="15">
        <f>INDEX('SSDSE-C-2023'!$C$2:$HU$50,MATCH(散布図!C37,'SSDSE-C-2023'!$C$2:$C$50,0),MATCH($E$2,'SSDSE-C-2023'!$C$2:$HU$2,0))</f>
        <v>2485</v>
      </c>
    </row>
    <row r="38" spans="1:5">
      <c r="A38" s="2" t="s">
        <v>543</v>
      </c>
      <c r="B38" s="2" t="s">
        <v>544</v>
      </c>
      <c r="C38" s="2" t="s">
        <v>545</v>
      </c>
      <c r="D38" s="15">
        <f>INDEX('SSDSE-C-2023'!$C$2:$HU$50,MATCH(散布図!C38,'SSDSE-C-2023'!$C$2:$C$50,0),MATCH($D$2,'SSDSE-C-2023'!$C$2:$HU$2,0))</f>
        <v>19740</v>
      </c>
      <c r="E38" s="15">
        <f>INDEX('SSDSE-C-2023'!$C$2:$HU$50,MATCH(散布図!C38,'SSDSE-C-2023'!$C$2:$C$50,0),MATCH($E$2,'SSDSE-C-2023'!$C$2:$HU$2,0))</f>
        <v>2005</v>
      </c>
    </row>
    <row r="39" spans="1:5">
      <c r="A39" s="2" t="s">
        <v>546</v>
      </c>
      <c r="B39" s="2" t="s">
        <v>547</v>
      </c>
      <c r="C39" s="2" t="s">
        <v>548</v>
      </c>
      <c r="D39" s="15">
        <f>INDEX('SSDSE-C-2023'!$C$2:$HU$50,MATCH(散布図!C39,'SSDSE-C-2023'!$C$2:$C$50,0),MATCH($D$2,'SSDSE-C-2023'!$C$2:$HU$2,0))</f>
        <v>16580</v>
      </c>
      <c r="E39" s="15">
        <f>INDEX('SSDSE-C-2023'!$C$2:$HU$50,MATCH(散布図!C39,'SSDSE-C-2023'!$C$2:$C$50,0),MATCH($E$2,'SSDSE-C-2023'!$C$2:$HU$2,0))</f>
        <v>2421</v>
      </c>
    </row>
    <row r="40" spans="1:5">
      <c r="A40" s="2" t="s">
        <v>549</v>
      </c>
      <c r="B40" s="2" t="s">
        <v>550</v>
      </c>
      <c r="C40" s="2" t="s">
        <v>551</v>
      </c>
      <c r="D40" s="15">
        <f>INDEX('SSDSE-C-2023'!$C$2:$HU$50,MATCH(散布図!C40,'SSDSE-C-2023'!$C$2:$C$50,0),MATCH($D$2,'SSDSE-C-2023'!$C$2:$HU$2,0))</f>
        <v>17381</v>
      </c>
      <c r="E40" s="15">
        <f>INDEX('SSDSE-C-2023'!$C$2:$HU$50,MATCH(散布図!C40,'SSDSE-C-2023'!$C$2:$C$50,0),MATCH($E$2,'SSDSE-C-2023'!$C$2:$HU$2,0))</f>
        <v>2207</v>
      </c>
    </row>
    <row r="41" spans="1:5">
      <c r="A41" s="2" t="s">
        <v>552</v>
      </c>
      <c r="B41" s="2" t="s">
        <v>553</v>
      </c>
      <c r="C41" s="2" t="s">
        <v>554</v>
      </c>
      <c r="D41" s="15">
        <f>INDEX('SSDSE-C-2023'!$C$2:$HU$50,MATCH(散布図!C41,'SSDSE-C-2023'!$C$2:$C$50,0),MATCH($D$2,'SSDSE-C-2023'!$C$2:$HU$2,0))</f>
        <v>21245</v>
      </c>
      <c r="E41" s="15">
        <f>INDEX('SSDSE-C-2023'!$C$2:$HU$50,MATCH(散布図!C41,'SSDSE-C-2023'!$C$2:$C$50,0),MATCH($E$2,'SSDSE-C-2023'!$C$2:$HU$2,0))</f>
        <v>2588</v>
      </c>
    </row>
    <row r="42" spans="1:5">
      <c r="A42" s="2" t="s">
        <v>555</v>
      </c>
      <c r="B42" s="2" t="s">
        <v>556</v>
      </c>
      <c r="C42" s="2" t="s">
        <v>557</v>
      </c>
      <c r="D42" s="15">
        <f>INDEX('SSDSE-C-2023'!$C$2:$HU$50,MATCH(散布図!C42,'SSDSE-C-2023'!$C$2:$C$50,0),MATCH($D$2,'SSDSE-C-2023'!$C$2:$HU$2,0))</f>
        <v>21449</v>
      </c>
      <c r="E42" s="15">
        <f>INDEX('SSDSE-C-2023'!$C$2:$HU$50,MATCH(散布図!C42,'SSDSE-C-2023'!$C$2:$C$50,0),MATCH($E$2,'SSDSE-C-2023'!$C$2:$HU$2,0))</f>
        <v>2541</v>
      </c>
    </row>
    <row r="43" spans="1:5">
      <c r="A43" s="2" t="s">
        <v>558</v>
      </c>
      <c r="B43" s="2" t="s">
        <v>559</v>
      </c>
      <c r="C43" s="2" t="s">
        <v>560</v>
      </c>
      <c r="D43" s="15">
        <f>INDEX('SSDSE-C-2023'!$C$2:$HU$50,MATCH(散布図!C43,'SSDSE-C-2023'!$C$2:$C$50,0),MATCH($D$2,'SSDSE-C-2023'!$C$2:$HU$2,0))</f>
        <v>21634</v>
      </c>
      <c r="E43" s="15">
        <f>INDEX('SSDSE-C-2023'!$C$2:$HU$50,MATCH(散布図!C43,'SSDSE-C-2023'!$C$2:$C$50,0),MATCH($E$2,'SSDSE-C-2023'!$C$2:$HU$2,0))</f>
        <v>2813</v>
      </c>
    </row>
    <row r="44" spans="1:5">
      <c r="A44" s="2" t="s">
        <v>561</v>
      </c>
      <c r="B44" s="2" t="s">
        <v>562</v>
      </c>
      <c r="C44" s="2" t="s">
        <v>563</v>
      </c>
      <c r="D44" s="15">
        <f>INDEX('SSDSE-C-2023'!$C$2:$HU$50,MATCH(散布図!C44,'SSDSE-C-2023'!$C$2:$C$50,0),MATCH($D$2,'SSDSE-C-2023'!$C$2:$HU$2,0))</f>
        <v>26536</v>
      </c>
      <c r="E44" s="15">
        <f>INDEX('SSDSE-C-2023'!$C$2:$HU$50,MATCH(散布図!C44,'SSDSE-C-2023'!$C$2:$C$50,0),MATCH($E$2,'SSDSE-C-2023'!$C$2:$HU$2,0))</f>
        <v>2091</v>
      </c>
    </row>
    <row r="45" spans="1:5">
      <c r="A45" s="2" t="s">
        <v>564</v>
      </c>
      <c r="B45" s="2" t="s">
        <v>565</v>
      </c>
      <c r="C45" s="2" t="s">
        <v>566</v>
      </c>
      <c r="D45" s="15">
        <f>INDEX('SSDSE-C-2023'!$C$2:$HU$50,MATCH(散布図!C45,'SSDSE-C-2023'!$C$2:$C$50,0),MATCH($D$2,'SSDSE-C-2023'!$C$2:$HU$2,0))</f>
        <v>22124</v>
      </c>
      <c r="E45" s="15">
        <f>INDEX('SSDSE-C-2023'!$C$2:$HU$50,MATCH(散布図!C45,'SSDSE-C-2023'!$C$2:$C$50,0),MATCH($E$2,'SSDSE-C-2023'!$C$2:$HU$2,0))</f>
        <v>2705</v>
      </c>
    </row>
    <row r="46" spans="1:5">
      <c r="A46" s="2" t="s">
        <v>567</v>
      </c>
      <c r="B46" s="2" t="s">
        <v>568</v>
      </c>
      <c r="C46" s="2" t="s">
        <v>569</v>
      </c>
      <c r="D46" s="15">
        <f>INDEX('SSDSE-C-2023'!$C$2:$HU$50,MATCH(散布図!C46,'SSDSE-C-2023'!$C$2:$C$50,0),MATCH($D$2,'SSDSE-C-2023'!$C$2:$HU$2,0))</f>
        <v>19486</v>
      </c>
      <c r="E46" s="15">
        <f>INDEX('SSDSE-C-2023'!$C$2:$HU$50,MATCH(散布図!C46,'SSDSE-C-2023'!$C$2:$C$50,0),MATCH($E$2,'SSDSE-C-2023'!$C$2:$HU$2,0))</f>
        <v>2637</v>
      </c>
    </row>
    <row r="47" spans="1:5">
      <c r="A47" s="2" t="s">
        <v>570</v>
      </c>
      <c r="B47" s="2" t="s">
        <v>571</v>
      </c>
      <c r="C47" s="2" t="s">
        <v>572</v>
      </c>
      <c r="D47" s="15">
        <f>INDEX('SSDSE-C-2023'!$C$2:$HU$50,MATCH(散布図!C47,'SSDSE-C-2023'!$C$2:$C$50,0),MATCH($D$2,'SSDSE-C-2023'!$C$2:$HU$2,0))</f>
        <v>21021</v>
      </c>
      <c r="E47" s="15">
        <f>INDEX('SSDSE-C-2023'!$C$2:$HU$50,MATCH(散布図!C47,'SSDSE-C-2023'!$C$2:$C$50,0),MATCH($E$2,'SSDSE-C-2023'!$C$2:$HU$2,0))</f>
        <v>2362</v>
      </c>
    </row>
    <row r="48" spans="1:5">
      <c r="A48" s="2" t="s">
        <v>573</v>
      </c>
      <c r="B48" s="2" t="s">
        <v>574</v>
      </c>
      <c r="C48" s="2" t="s">
        <v>575</v>
      </c>
      <c r="D48" s="15">
        <f>INDEX('SSDSE-C-2023'!$C$2:$HU$50,MATCH(散布図!C48,'SSDSE-C-2023'!$C$2:$C$50,0),MATCH($D$2,'SSDSE-C-2023'!$C$2:$HU$2,0))</f>
        <v>22570</v>
      </c>
      <c r="E48" s="15">
        <f>INDEX('SSDSE-C-2023'!$C$2:$HU$50,MATCH(散布図!C48,'SSDSE-C-2023'!$C$2:$C$50,0),MATCH($E$2,'SSDSE-C-2023'!$C$2:$HU$2,0))</f>
        <v>2402</v>
      </c>
    </row>
    <row r="49" spans="1:5">
      <c r="A49" s="2" t="s">
        <v>576</v>
      </c>
      <c r="B49" s="2" t="s">
        <v>577</v>
      </c>
      <c r="C49" s="2" t="s">
        <v>578</v>
      </c>
      <c r="D49" s="15">
        <f>INDEX('SSDSE-C-2023'!$C$2:$HU$50,MATCH(散布図!C49,'SSDSE-C-2023'!$C$2:$C$50,0),MATCH($D$2,'SSDSE-C-2023'!$C$2:$HU$2,0))</f>
        <v>27578</v>
      </c>
      <c r="E49" s="15">
        <f>INDEX('SSDSE-C-2023'!$C$2:$HU$50,MATCH(散布図!C49,'SSDSE-C-2023'!$C$2:$C$50,0),MATCH($E$2,'SSDSE-C-2023'!$C$2:$HU$2,0))</f>
        <v>1685</v>
      </c>
    </row>
  </sheetData>
  <phoneticPr fontId="3"/>
  <pageMargins left="0.7" right="0.7" top="0.75" bottom="0.75" header="0.3" footer="0.3"/>
  <pageSetup paperSize="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'SSDSE-C-2023'!$D$2:$HU$2</xm:f>
          </x14:formula1>
          <xm:sqref>D2:E2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SSDSE-C-2023</vt:lpstr>
      <vt:lpstr>棒グラフ</vt:lpstr>
      <vt:lpstr>ヒストグラム</vt:lpstr>
      <vt:lpstr>箱ひげ図</vt:lpstr>
      <vt:lpstr>散布図</vt:lpstr>
      <vt:lpstr>ヒストグラム!Print_Area</vt:lpstr>
      <vt:lpstr>散布図!Print_Area</vt:lpstr>
      <vt:lpstr>箱ひげ図!Print_Area</vt:lpstr>
      <vt:lpstr>棒グラフ!Print_Area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2022-04-27T05:38:44Z</dcterms:created>
  <dcterms:modified xsi:type="dcterms:W3CDTF">2024-01-31T01:49:38Z</dcterms:modified>
</cp:coreProperties>
</file>